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2315" windowHeight="7875" activeTab="3"/>
  </bookViews>
  <sheets>
    <sheet name="учебный (4курс) 2023-24 " sheetId="33" r:id="rId1"/>
    <sheet name="учебный (3курс)  2023-24" sheetId="28" r:id="rId2"/>
    <sheet name="учебный (2курс) 2023-24" sheetId="27" r:id="rId3"/>
    <sheet name="учебный (1курс)  2023-24 уч " sheetId="35" r:id="rId4"/>
  </sheets>
  <definedNames>
    <definedName name="_ftn1" localSheetId="3">'учебный (1курс)  2023-24 уч '!$A$53</definedName>
    <definedName name="_ftn1" localSheetId="2">'учебный (2курс) 2023-24'!$A$73</definedName>
    <definedName name="_ftn1" localSheetId="1">'учебный (3курс)  2023-24'!$A$65</definedName>
    <definedName name="_ftn1" localSheetId="0">'учебный (4курс) 2023-24 '!$A$51</definedName>
    <definedName name="_ftnref1" localSheetId="3">'учебный (1курс)  2023-24 уч '!$BE$2</definedName>
    <definedName name="_ftnref1" localSheetId="2">'учебный (2курс) 2023-24'!$BE$2</definedName>
    <definedName name="_ftnref1" localSheetId="1">'учебный (3курс)  2023-24'!$BE$2</definedName>
    <definedName name="_ftnref1" localSheetId="0">'учебный (4курс) 2023-24 '!$BE$2</definedName>
  </definedNames>
  <calcPr calcId="144525"/>
</workbook>
</file>

<file path=xl/calcChain.xml><?xml version="1.0" encoding="utf-8"?>
<calcChain xmlns="http://schemas.openxmlformats.org/spreadsheetml/2006/main">
  <c r="BE44" i="35" l="1"/>
  <c r="BE43" i="35"/>
  <c r="BE42" i="35"/>
  <c r="BE41" i="35"/>
  <c r="AT40" i="35"/>
  <c r="AS40" i="35"/>
  <c r="AR40" i="35"/>
  <c r="AQ40" i="35"/>
  <c r="AP40" i="35"/>
  <c r="AO40" i="35"/>
  <c r="AN40" i="35"/>
  <c r="AM40" i="35"/>
  <c r="AL40" i="35"/>
  <c r="AK40" i="35"/>
  <c r="AJ40" i="35"/>
  <c r="AI40" i="35"/>
  <c r="AH40" i="35"/>
  <c r="AG40" i="35"/>
  <c r="AF40" i="35"/>
  <c r="AE40" i="35"/>
  <c r="AD40" i="35"/>
  <c r="AC40" i="35"/>
  <c r="AB40" i="35"/>
  <c r="AA40" i="35"/>
  <c r="Z40" i="35"/>
  <c r="Y40" i="35"/>
  <c r="X40" i="35"/>
  <c r="T40" i="35"/>
  <c r="S40" i="35"/>
  <c r="R40" i="35"/>
  <c r="Q40" i="35"/>
  <c r="P40" i="35"/>
  <c r="O40" i="35"/>
  <c r="N40" i="35"/>
  <c r="M40" i="35"/>
  <c r="L40" i="35"/>
  <c r="K40" i="35"/>
  <c r="J40" i="35"/>
  <c r="I40" i="35"/>
  <c r="H40" i="35"/>
  <c r="G40" i="35"/>
  <c r="F40" i="35"/>
  <c r="E40" i="35"/>
  <c r="AT39" i="35"/>
  <c r="AS39" i="35"/>
  <c r="AR39" i="35"/>
  <c r="AQ39" i="35"/>
  <c r="AP39" i="35"/>
  <c r="AO39" i="35"/>
  <c r="AN39" i="35"/>
  <c r="AM39" i="35"/>
  <c r="AL39" i="35"/>
  <c r="AK39" i="35"/>
  <c r="AJ39" i="35"/>
  <c r="AI39" i="35"/>
  <c r="AH39" i="35"/>
  <c r="AG39" i="35"/>
  <c r="AF39" i="35"/>
  <c r="AE39" i="35"/>
  <c r="AD39" i="35"/>
  <c r="AC39" i="35"/>
  <c r="AB39" i="35"/>
  <c r="AA39" i="35"/>
  <c r="Z39" i="35"/>
  <c r="Y39" i="35"/>
  <c r="X39" i="35"/>
  <c r="T39" i="35"/>
  <c r="S39" i="35"/>
  <c r="R39" i="35"/>
  <c r="Q39" i="35"/>
  <c r="P39" i="35"/>
  <c r="O39" i="35"/>
  <c r="N39" i="35"/>
  <c r="M39" i="35"/>
  <c r="L39" i="35"/>
  <c r="K39" i="35"/>
  <c r="J39" i="35"/>
  <c r="I39" i="35"/>
  <c r="H39" i="35"/>
  <c r="G39" i="35"/>
  <c r="F39" i="35"/>
  <c r="E39" i="35"/>
  <c r="BE39" i="35" s="1"/>
  <c r="BF38" i="35"/>
  <c r="BE38" i="35"/>
  <c r="BE37" i="35"/>
  <c r="BE36" i="35"/>
  <c r="BE35" i="35"/>
  <c r="BF34" i="35"/>
  <c r="BE34" i="35"/>
  <c r="BE33" i="35"/>
  <c r="BF32" i="35"/>
  <c r="BE31" i="35"/>
  <c r="BF30" i="35"/>
  <c r="BE29" i="35"/>
  <c r="BF28" i="35"/>
  <c r="BE27" i="35"/>
  <c r="BF26" i="35"/>
  <c r="BE26" i="35"/>
  <c r="BE25" i="35"/>
  <c r="BE24" i="35"/>
  <c r="BE23" i="35"/>
  <c r="BE22" i="35"/>
  <c r="BE21" i="35"/>
  <c r="BF20" i="35"/>
  <c r="BE20" i="35"/>
  <c r="BE19" i="35"/>
  <c r="BF18" i="35"/>
  <c r="BE17" i="35"/>
  <c r="BF16" i="35"/>
  <c r="BE15" i="35"/>
  <c r="BE14" i="35"/>
  <c r="BE13" i="35"/>
  <c r="BF12" i="35"/>
  <c r="BE12" i="35"/>
  <c r="BE11" i="35"/>
  <c r="BE10" i="35"/>
  <c r="BE9" i="35"/>
  <c r="BF8" i="35"/>
  <c r="BF46" i="35" s="1"/>
  <c r="BE8" i="35"/>
  <c r="BE7" i="35"/>
  <c r="AT6" i="35"/>
  <c r="AT46" i="35" s="1"/>
  <c r="AS6" i="35"/>
  <c r="AS46" i="35" s="1"/>
  <c r="AR6" i="35"/>
  <c r="AR46" i="35" s="1"/>
  <c r="AQ6" i="35"/>
  <c r="AQ46" i="35" s="1"/>
  <c r="AP6" i="35"/>
  <c r="AP46" i="35" s="1"/>
  <c r="AO6" i="35"/>
  <c r="AO46" i="35" s="1"/>
  <c r="AN6" i="35"/>
  <c r="AN46" i="35" s="1"/>
  <c r="AM6" i="35"/>
  <c r="AM46" i="35" s="1"/>
  <c r="AL6" i="35"/>
  <c r="AL46" i="35" s="1"/>
  <c r="AK6" i="35"/>
  <c r="AK46" i="35" s="1"/>
  <c r="AJ6" i="35"/>
  <c r="AJ46" i="35" s="1"/>
  <c r="AI6" i="35"/>
  <c r="AI46" i="35" s="1"/>
  <c r="AH6" i="35"/>
  <c r="AH46" i="35" s="1"/>
  <c r="AG6" i="35"/>
  <c r="AG46" i="35" s="1"/>
  <c r="AF6" i="35"/>
  <c r="AF46" i="35" s="1"/>
  <c r="AE6" i="35"/>
  <c r="AE46" i="35" s="1"/>
  <c r="AD6" i="35"/>
  <c r="AD46" i="35" s="1"/>
  <c r="AC6" i="35"/>
  <c r="AC46" i="35" s="1"/>
  <c r="AB6" i="35"/>
  <c r="AB46" i="35" s="1"/>
  <c r="AA6" i="35"/>
  <c r="AA46" i="35" s="1"/>
  <c r="Z6" i="35"/>
  <c r="Z46" i="35" s="1"/>
  <c r="Y6" i="35"/>
  <c r="Y46" i="35" s="1"/>
  <c r="X6" i="35"/>
  <c r="X46" i="35" s="1"/>
  <c r="W6" i="35"/>
  <c r="W46" i="35" s="1"/>
  <c r="V6" i="35"/>
  <c r="V46" i="35" s="1"/>
  <c r="U6" i="35"/>
  <c r="T6" i="35"/>
  <c r="T46" i="35" s="1"/>
  <c r="S6" i="35"/>
  <c r="S46" i="35" s="1"/>
  <c r="R6" i="35"/>
  <c r="R46" i="35" s="1"/>
  <c r="Q6" i="35"/>
  <c r="Q46" i="35" s="1"/>
  <c r="P6" i="35"/>
  <c r="P46" i="35" s="1"/>
  <c r="O6" i="35"/>
  <c r="O46" i="35" s="1"/>
  <c r="N6" i="35"/>
  <c r="N46" i="35" s="1"/>
  <c r="M6" i="35"/>
  <c r="M46" i="35" s="1"/>
  <c r="L6" i="35"/>
  <c r="L46" i="35" s="1"/>
  <c r="K6" i="35"/>
  <c r="K46" i="35" s="1"/>
  <c r="J6" i="35"/>
  <c r="J46" i="35" s="1"/>
  <c r="I6" i="35"/>
  <c r="I46" i="35" s="1"/>
  <c r="H6" i="35"/>
  <c r="H46" i="35" s="1"/>
  <c r="G6" i="35"/>
  <c r="G46" i="35" s="1"/>
  <c r="F6" i="35"/>
  <c r="F46" i="35" s="1"/>
  <c r="E6" i="35"/>
  <c r="E46" i="35" s="1"/>
  <c r="BE46" i="35" s="1"/>
  <c r="AT5" i="35"/>
  <c r="AT45" i="35" s="1"/>
  <c r="AT47" i="35" s="1"/>
  <c r="AS5" i="35"/>
  <c r="AS45" i="35" s="1"/>
  <c r="AS47" i="35" s="1"/>
  <c r="AR5" i="35"/>
  <c r="AR45" i="35" s="1"/>
  <c r="AR47" i="35" s="1"/>
  <c r="AQ5" i="35"/>
  <c r="AQ45" i="35" s="1"/>
  <c r="AQ47" i="35" s="1"/>
  <c r="AP5" i="35"/>
  <c r="AP45" i="35" s="1"/>
  <c r="AP47" i="35" s="1"/>
  <c r="AO5" i="35"/>
  <c r="AO45" i="35" s="1"/>
  <c r="AO47" i="35" s="1"/>
  <c r="AN5" i="35"/>
  <c r="AN45" i="35" s="1"/>
  <c r="AN47" i="35" s="1"/>
  <c r="AM5" i="35"/>
  <c r="AM45" i="35" s="1"/>
  <c r="AM47" i="35" s="1"/>
  <c r="AL5" i="35"/>
  <c r="AL45" i="35" s="1"/>
  <c r="AL47" i="35" s="1"/>
  <c r="AK5" i="35"/>
  <c r="AK45" i="35" s="1"/>
  <c r="AK47" i="35" s="1"/>
  <c r="AJ5" i="35"/>
  <c r="AJ45" i="35" s="1"/>
  <c r="AJ47" i="35" s="1"/>
  <c r="AI5" i="35"/>
  <c r="AI45" i="35" s="1"/>
  <c r="AI47" i="35" s="1"/>
  <c r="AH5" i="35"/>
  <c r="AH45" i="35" s="1"/>
  <c r="AH47" i="35" s="1"/>
  <c r="AG5" i="35"/>
  <c r="AG45" i="35" s="1"/>
  <c r="AG47" i="35" s="1"/>
  <c r="AF5" i="35"/>
  <c r="AF45" i="35" s="1"/>
  <c r="AF47" i="35" s="1"/>
  <c r="AE5" i="35"/>
  <c r="AE45" i="35" s="1"/>
  <c r="AE47" i="35" s="1"/>
  <c r="AD5" i="35"/>
  <c r="AD45" i="35" s="1"/>
  <c r="AD47" i="35" s="1"/>
  <c r="AC5" i="35"/>
  <c r="AC45" i="35" s="1"/>
  <c r="AC47" i="35" s="1"/>
  <c r="AB5" i="35"/>
  <c r="AB45" i="35" s="1"/>
  <c r="AB47" i="35" s="1"/>
  <c r="AA5" i="35"/>
  <c r="AA45" i="35" s="1"/>
  <c r="AA47" i="35" s="1"/>
  <c r="Z5" i="35"/>
  <c r="Z45" i="35" s="1"/>
  <c r="Z47" i="35" s="1"/>
  <c r="Y5" i="35"/>
  <c r="Y45" i="35" s="1"/>
  <c r="Y47" i="35" s="1"/>
  <c r="X5" i="35"/>
  <c r="X45" i="35" s="1"/>
  <c r="X47" i="35" s="1"/>
  <c r="W5" i="35"/>
  <c r="W45" i="35" s="1"/>
  <c r="W47" i="35" s="1"/>
  <c r="V5" i="35"/>
  <c r="V45" i="35" s="1"/>
  <c r="V47" i="35" s="1"/>
  <c r="U5" i="35"/>
  <c r="T5" i="35"/>
  <c r="T45" i="35" s="1"/>
  <c r="T47" i="35" s="1"/>
  <c r="S5" i="35"/>
  <c r="S45" i="35" s="1"/>
  <c r="S47" i="35" s="1"/>
  <c r="R5" i="35"/>
  <c r="R45" i="35" s="1"/>
  <c r="R47" i="35" s="1"/>
  <c r="Q5" i="35"/>
  <c r="Q45" i="35" s="1"/>
  <c r="Q47" i="35" s="1"/>
  <c r="P5" i="35"/>
  <c r="P45" i="35" s="1"/>
  <c r="P47" i="35" s="1"/>
  <c r="O5" i="35"/>
  <c r="O45" i="35" s="1"/>
  <c r="O47" i="35" s="1"/>
  <c r="N5" i="35"/>
  <c r="N45" i="35" s="1"/>
  <c r="N47" i="35" s="1"/>
  <c r="M5" i="35"/>
  <c r="M45" i="35" s="1"/>
  <c r="M47" i="35" s="1"/>
  <c r="L5" i="35"/>
  <c r="L45" i="35" s="1"/>
  <c r="L47" i="35" s="1"/>
  <c r="K5" i="35"/>
  <c r="K45" i="35" s="1"/>
  <c r="K47" i="35" s="1"/>
  <c r="J5" i="35"/>
  <c r="J45" i="35" s="1"/>
  <c r="J47" i="35" s="1"/>
  <c r="I5" i="35"/>
  <c r="I45" i="35" s="1"/>
  <c r="I47" i="35" s="1"/>
  <c r="H5" i="35"/>
  <c r="H45" i="35" s="1"/>
  <c r="H47" i="35" s="1"/>
  <c r="G5" i="35"/>
  <c r="G45" i="35" s="1"/>
  <c r="G47" i="35" s="1"/>
  <c r="F5" i="35"/>
  <c r="F45" i="35" s="1"/>
  <c r="F47" i="35" s="1"/>
  <c r="E5" i="35"/>
  <c r="E45" i="35" s="1"/>
  <c r="E47" i="35" s="1"/>
  <c r="X21" i="33"/>
  <c r="X19" i="33" s="1"/>
  <c r="X11" i="33" s="1"/>
  <c r="Y43" i="33" s="1"/>
  <c r="Y45" i="33" s="1"/>
  <c r="P21" i="33"/>
  <c r="O21" i="33"/>
  <c r="P33" i="33"/>
  <c r="Q33" i="33"/>
  <c r="R33" i="33"/>
  <c r="S33" i="33"/>
  <c r="T33" i="33"/>
  <c r="U33" i="33"/>
  <c r="O33" i="33"/>
  <c r="P19" i="33" l="1"/>
  <c r="O19" i="33"/>
  <c r="BD45" i="33"/>
  <c r="BC45" i="33"/>
  <c r="BB45" i="33"/>
  <c r="BA45" i="33"/>
  <c r="AZ45" i="33"/>
  <c r="AY45" i="33"/>
  <c r="AX45" i="33"/>
  <c r="AW45" i="33"/>
  <c r="AV45" i="33"/>
  <c r="BD44" i="33"/>
  <c r="BC44" i="33"/>
  <c r="BB44" i="33"/>
  <c r="BA44" i="33"/>
  <c r="AZ44" i="33"/>
  <c r="AY44" i="33"/>
  <c r="AX44" i="33"/>
  <c r="AW44" i="33"/>
  <c r="AV44" i="33"/>
  <c r="BD43" i="33"/>
  <c r="BC43" i="33"/>
  <c r="BB43" i="33"/>
  <c r="BA43" i="33"/>
  <c r="AZ43" i="33"/>
  <c r="AY43" i="33"/>
  <c r="AX43" i="33"/>
  <c r="AW43" i="33"/>
  <c r="AV43" i="33"/>
  <c r="BF42" i="33"/>
  <c r="BE41" i="33"/>
  <c r="BF40" i="33"/>
  <c r="BE39" i="33"/>
  <c r="BF38" i="33"/>
  <c r="BE37" i="33"/>
  <c r="BF36" i="33"/>
  <c r="BE35" i="33"/>
  <c r="BD34" i="33"/>
  <c r="BC34" i="33"/>
  <c r="BB34" i="33"/>
  <c r="BA34" i="33"/>
  <c r="AZ34" i="33"/>
  <c r="AY34" i="33"/>
  <c r="AX34" i="33"/>
  <c r="AW34" i="33"/>
  <c r="AV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U34" i="33"/>
  <c r="T34" i="33"/>
  <c r="S34" i="33"/>
  <c r="R34" i="33"/>
  <c r="Q34" i="33"/>
  <c r="M34" i="33"/>
  <c r="L34" i="33"/>
  <c r="K34" i="33"/>
  <c r="J34" i="33"/>
  <c r="I34" i="33"/>
  <c r="H34" i="33"/>
  <c r="G34" i="33"/>
  <c r="F34" i="33"/>
  <c r="E34" i="33"/>
  <c r="BD33" i="33"/>
  <c r="BC33" i="33"/>
  <c r="BB33" i="33"/>
  <c r="BA33" i="33"/>
  <c r="AZ33" i="33"/>
  <c r="AY33" i="33"/>
  <c r="AX33" i="33"/>
  <c r="AW33" i="33"/>
  <c r="AV33" i="33"/>
  <c r="AJ33" i="33"/>
  <c r="AI33" i="33"/>
  <c r="AH33" i="33"/>
  <c r="AG33" i="33"/>
  <c r="AF33" i="33"/>
  <c r="AE33" i="33"/>
  <c r="AD33" i="33"/>
  <c r="AC33" i="33"/>
  <c r="AB33" i="33"/>
  <c r="AA33" i="33"/>
  <c r="Z33" i="33"/>
  <c r="Y33" i="33"/>
  <c r="M33" i="33"/>
  <c r="L33" i="33"/>
  <c r="K33" i="33"/>
  <c r="J33" i="33"/>
  <c r="I33" i="33"/>
  <c r="H33" i="33"/>
  <c r="G33" i="33"/>
  <c r="F33" i="33"/>
  <c r="E33" i="33"/>
  <c r="BF32" i="33"/>
  <c r="BE31" i="33"/>
  <c r="BF26" i="33"/>
  <c r="BE25" i="33"/>
  <c r="BF24" i="33"/>
  <c r="BE23" i="33"/>
  <c r="BD22" i="33"/>
  <c r="BC22" i="33"/>
  <c r="BB22" i="33"/>
  <c r="BA22" i="33"/>
  <c r="AZ22" i="33"/>
  <c r="AY22" i="33"/>
  <c r="AX22" i="33"/>
  <c r="AW22" i="33"/>
  <c r="AV22" i="33"/>
  <c r="AJ22" i="33"/>
  <c r="AI22" i="33"/>
  <c r="AH22" i="33"/>
  <c r="AG22" i="33"/>
  <c r="AF22" i="33"/>
  <c r="AE22" i="33"/>
  <c r="AD22" i="33"/>
  <c r="AC22" i="33"/>
  <c r="AB22" i="33"/>
  <c r="AA22" i="33"/>
  <c r="Z22" i="33"/>
  <c r="Y22" i="33"/>
  <c r="U22" i="33"/>
  <c r="T22" i="33"/>
  <c r="S22" i="33"/>
  <c r="R22" i="33"/>
  <c r="Q22" i="33"/>
  <c r="M22" i="33"/>
  <c r="L22" i="33"/>
  <c r="K22" i="33"/>
  <c r="J22" i="33"/>
  <c r="I22" i="33"/>
  <c r="H22" i="33"/>
  <c r="G22" i="33"/>
  <c r="F22" i="33"/>
  <c r="E22" i="33"/>
  <c r="BD21" i="33"/>
  <c r="BC21" i="33"/>
  <c r="BB21" i="33"/>
  <c r="BA21" i="33"/>
  <c r="AZ21" i="33"/>
  <c r="AY21" i="33"/>
  <c r="AX21" i="33"/>
  <c r="AW21" i="33"/>
  <c r="AV21" i="33"/>
  <c r="AJ21" i="33"/>
  <c r="AI21" i="33"/>
  <c r="AH21" i="33"/>
  <c r="AG21" i="33"/>
  <c r="AF21" i="33"/>
  <c r="AE21" i="33"/>
  <c r="AD21" i="33"/>
  <c r="AC21" i="33"/>
  <c r="AB21" i="33"/>
  <c r="AA21" i="33"/>
  <c r="Z21" i="33"/>
  <c r="Y21" i="33"/>
  <c r="U21" i="33"/>
  <c r="T21" i="33"/>
  <c r="S21" i="33"/>
  <c r="R21" i="33"/>
  <c r="Q21" i="33"/>
  <c r="M21" i="33"/>
  <c r="L21" i="33"/>
  <c r="K21" i="33"/>
  <c r="J21" i="33"/>
  <c r="I21" i="33"/>
  <c r="H21" i="33"/>
  <c r="G21" i="33"/>
  <c r="F21" i="33"/>
  <c r="E21" i="33"/>
  <c r="BD20" i="33"/>
  <c r="BC20" i="33"/>
  <c r="BB20" i="33"/>
  <c r="BA20" i="33"/>
  <c r="AZ20" i="33"/>
  <c r="AY20" i="33"/>
  <c r="AX20" i="33"/>
  <c r="AW20" i="33"/>
  <c r="AV20" i="33"/>
  <c r="AJ20" i="33"/>
  <c r="AI20" i="33"/>
  <c r="AH20" i="33"/>
  <c r="AG20" i="33"/>
  <c r="AF20" i="33"/>
  <c r="AE20" i="33"/>
  <c r="AD20" i="33"/>
  <c r="AC20" i="33"/>
  <c r="AB20" i="33"/>
  <c r="AA20" i="33"/>
  <c r="Z20" i="33"/>
  <c r="Y20" i="33"/>
  <c r="U20" i="33"/>
  <c r="T20" i="33"/>
  <c r="S20" i="33"/>
  <c r="R20" i="33"/>
  <c r="Q20" i="33"/>
  <c r="M20" i="33"/>
  <c r="L20" i="33"/>
  <c r="K20" i="33"/>
  <c r="J20" i="33"/>
  <c r="I20" i="33"/>
  <c r="H20" i="33"/>
  <c r="G20" i="33"/>
  <c r="F20" i="33"/>
  <c r="E20" i="33"/>
  <c r="BD19" i="33"/>
  <c r="BC19" i="33"/>
  <c r="BB19" i="33"/>
  <c r="BA19" i="33"/>
  <c r="AZ19" i="33"/>
  <c r="AY19" i="33"/>
  <c r="AX19" i="33"/>
  <c r="AW19" i="33"/>
  <c r="AV19" i="33"/>
  <c r="AJ19" i="33"/>
  <c r="AI19" i="33"/>
  <c r="AH19" i="33"/>
  <c r="AG19" i="33"/>
  <c r="AF19" i="33"/>
  <c r="AE19" i="33"/>
  <c r="AD19" i="33"/>
  <c r="AC19" i="33"/>
  <c r="AB19" i="33"/>
  <c r="AA19" i="33"/>
  <c r="Z19" i="33"/>
  <c r="Y19" i="33"/>
  <c r="U19" i="33"/>
  <c r="T19" i="33"/>
  <c r="S19" i="33"/>
  <c r="R19" i="33"/>
  <c r="Q19" i="33"/>
  <c r="M19" i="33"/>
  <c r="L19" i="33"/>
  <c r="K19" i="33"/>
  <c r="J19" i="33"/>
  <c r="I19" i="33"/>
  <c r="H19" i="33"/>
  <c r="G19" i="33"/>
  <c r="F19" i="33"/>
  <c r="E19" i="33"/>
  <c r="BF18" i="33"/>
  <c r="BE17" i="33"/>
  <c r="BF16" i="33"/>
  <c r="BE15" i="33"/>
  <c r="BD14" i="33"/>
  <c r="BC14" i="33"/>
  <c r="BB14" i="33"/>
  <c r="BA14" i="33"/>
  <c r="AZ14" i="33"/>
  <c r="AY14" i="33"/>
  <c r="AX14" i="33"/>
  <c r="AW14" i="33"/>
  <c r="AV14" i="33"/>
  <c r="AJ14" i="33"/>
  <c r="AI14" i="33"/>
  <c r="AH14" i="33"/>
  <c r="AG14" i="33"/>
  <c r="AF14" i="33"/>
  <c r="AE14" i="33"/>
  <c r="AD14" i="33"/>
  <c r="AC14" i="33"/>
  <c r="AB14" i="33"/>
  <c r="Y14" i="33"/>
  <c r="U14" i="33"/>
  <c r="T14" i="33"/>
  <c r="S14" i="33"/>
  <c r="R14" i="33"/>
  <c r="Q14" i="33"/>
  <c r="M14" i="33"/>
  <c r="L14" i="33"/>
  <c r="K14" i="33"/>
  <c r="J14" i="33"/>
  <c r="I14" i="33"/>
  <c r="H14" i="33"/>
  <c r="G14" i="33"/>
  <c r="F14" i="33"/>
  <c r="E14" i="33"/>
  <c r="BD13" i="33"/>
  <c r="BC13" i="33"/>
  <c r="BB13" i="33"/>
  <c r="BA13" i="33"/>
  <c r="AZ13" i="33"/>
  <c r="AY13" i="33"/>
  <c r="AX13" i="33"/>
  <c r="AW13" i="33"/>
  <c r="AV13" i="33"/>
  <c r="AJ13" i="33"/>
  <c r="AI13" i="33"/>
  <c r="AH13" i="33"/>
  <c r="AG13" i="33"/>
  <c r="AF13" i="33"/>
  <c r="AE13" i="33"/>
  <c r="AD13" i="33"/>
  <c r="AC13" i="33"/>
  <c r="AB13" i="33"/>
  <c r="Y13" i="33"/>
  <c r="U13" i="33"/>
  <c r="T13" i="33"/>
  <c r="S13" i="33"/>
  <c r="R13" i="33"/>
  <c r="Q13" i="33"/>
  <c r="M13" i="33"/>
  <c r="L13" i="33"/>
  <c r="K13" i="33"/>
  <c r="J13" i="33"/>
  <c r="I13" i="33"/>
  <c r="H13" i="33"/>
  <c r="G13" i="33"/>
  <c r="F13" i="33"/>
  <c r="E13" i="33"/>
  <c r="BD12" i="33"/>
  <c r="BC12" i="33"/>
  <c r="BB12" i="33"/>
  <c r="BA12" i="33"/>
  <c r="AZ12" i="33"/>
  <c r="AY12" i="33"/>
  <c r="AX12" i="33"/>
  <c r="AW12" i="33"/>
  <c r="AV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U12" i="33"/>
  <c r="T12" i="33"/>
  <c r="S12" i="33"/>
  <c r="R12" i="33"/>
  <c r="Q12" i="33"/>
  <c r="M12" i="33"/>
  <c r="L12" i="33"/>
  <c r="K12" i="33"/>
  <c r="J12" i="33"/>
  <c r="I12" i="33"/>
  <c r="H12" i="33"/>
  <c r="G12" i="33"/>
  <c r="F12" i="33"/>
  <c r="E12" i="33"/>
  <c r="BD11" i="33"/>
  <c r="BC11" i="33"/>
  <c r="BB11" i="33"/>
  <c r="BA11" i="33"/>
  <c r="AZ11" i="33"/>
  <c r="AY11" i="33"/>
  <c r="AX11" i="33"/>
  <c r="AW11" i="33"/>
  <c r="AV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U11" i="33"/>
  <c r="T11" i="33"/>
  <c r="S11" i="33"/>
  <c r="R11" i="33"/>
  <c r="Q11" i="33"/>
  <c r="M11" i="33"/>
  <c r="L11" i="33"/>
  <c r="K11" i="33"/>
  <c r="J11" i="33"/>
  <c r="I11" i="33"/>
  <c r="H11" i="33"/>
  <c r="G11" i="33"/>
  <c r="F11" i="33"/>
  <c r="E11" i="33"/>
  <c r="BF10" i="33"/>
  <c r="BE9" i="33"/>
  <c r="BF8" i="33"/>
  <c r="BE7" i="33"/>
  <c r="BD6" i="33"/>
  <c r="BC6" i="33"/>
  <c r="BB6" i="33"/>
  <c r="BA6" i="33"/>
  <c r="AZ6" i="33"/>
  <c r="AY6" i="33"/>
  <c r="AX6" i="33"/>
  <c r="AW6" i="33"/>
  <c r="AV6" i="33"/>
  <c r="AJ6" i="33"/>
  <c r="AI6" i="33"/>
  <c r="AH6" i="33"/>
  <c r="AG6" i="33"/>
  <c r="AF6" i="33"/>
  <c r="AE6" i="33"/>
  <c r="AD6" i="33"/>
  <c r="AC6" i="33"/>
  <c r="AB6" i="33"/>
  <c r="AA6" i="33"/>
  <c r="Z6" i="33"/>
  <c r="Y6" i="33"/>
  <c r="U6" i="33"/>
  <c r="T6" i="33"/>
  <c r="S6" i="33"/>
  <c r="R6" i="33"/>
  <c r="Q6" i="33"/>
  <c r="M6" i="33"/>
  <c r="L6" i="33"/>
  <c r="K6" i="33"/>
  <c r="J6" i="33"/>
  <c r="I6" i="33"/>
  <c r="H6" i="33"/>
  <c r="G6" i="33"/>
  <c r="F6" i="33"/>
  <c r="E6" i="33"/>
  <c r="BD5" i="33"/>
  <c r="BC5" i="33"/>
  <c r="BB5" i="33"/>
  <c r="BA5" i="33"/>
  <c r="AZ5" i="33"/>
  <c r="AY5" i="33"/>
  <c r="AX5" i="33"/>
  <c r="AW5" i="33"/>
  <c r="AV5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U5" i="33"/>
  <c r="T5" i="33"/>
  <c r="S5" i="33"/>
  <c r="R5" i="33"/>
  <c r="Q5" i="33"/>
  <c r="M5" i="33"/>
  <c r="L5" i="33"/>
  <c r="K5" i="33"/>
  <c r="J5" i="33"/>
  <c r="I5" i="33"/>
  <c r="H5" i="33"/>
  <c r="G5" i="33"/>
  <c r="F5" i="33"/>
  <c r="E5" i="33"/>
  <c r="AF51" i="28"/>
  <c r="AG51" i="28"/>
  <c r="AH51" i="28"/>
  <c r="AI51" i="28"/>
  <c r="AJ51" i="28"/>
  <c r="AK51" i="28"/>
  <c r="AL51" i="28"/>
  <c r="AM51" i="28"/>
  <c r="AN51" i="28"/>
  <c r="AO51" i="28"/>
  <c r="AP51" i="28"/>
  <c r="AE51" i="28"/>
  <c r="AA57" i="28"/>
  <c r="AB57" i="28"/>
  <c r="I5" i="28"/>
  <c r="J5" i="28"/>
  <c r="K5" i="28"/>
  <c r="L5" i="28"/>
  <c r="M5" i="28"/>
  <c r="N5" i="28"/>
  <c r="O5" i="28"/>
  <c r="P5" i="28"/>
  <c r="Q5" i="28"/>
  <c r="R5" i="28"/>
  <c r="S5" i="28"/>
  <c r="T5" i="28"/>
  <c r="H5" i="28"/>
  <c r="AF16" i="28"/>
  <c r="AG16" i="28"/>
  <c r="AH16" i="28"/>
  <c r="AI16" i="28"/>
  <c r="AJ16" i="28"/>
  <c r="AK16" i="28"/>
  <c r="AL16" i="28"/>
  <c r="AM16" i="28"/>
  <c r="AN16" i="28"/>
  <c r="AO16" i="28"/>
  <c r="AP16" i="28"/>
  <c r="AE16" i="28"/>
  <c r="AF15" i="28"/>
  <c r="AG15" i="28"/>
  <c r="AH15" i="28"/>
  <c r="AI15" i="28"/>
  <c r="AJ15" i="28"/>
  <c r="AK15" i="28"/>
  <c r="AL15" i="28"/>
  <c r="AM15" i="28"/>
  <c r="AN15" i="28"/>
  <c r="AO15" i="28"/>
  <c r="AP15" i="28"/>
  <c r="AE15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I15" i="28"/>
  <c r="I13" i="28" s="1"/>
  <c r="J15" i="28"/>
  <c r="J13" i="28" s="1"/>
  <c r="K15" i="28"/>
  <c r="K13" i="28" s="1"/>
  <c r="L15" i="28"/>
  <c r="L13" i="28" s="1"/>
  <c r="M15" i="28"/>
  <c r="M13" i="28" s="1"/>
  <c r="N15" i="28"/>
  <c r="N13" i="28" s="1"/>
  <c r="O15" i="28"/>
  <c r="O13" i="28" s="1"/>
  <c r="P15" i="28"/>
  <c r="P13" i="28" s="1"/>
  <c r="Q15" i="28"/>
  <c r="R15" i="28"/>
  <c r="R13" i="28" s="1"/>
  <c r="S15" i="28"/>
  <c r="S13" i="28" s="1"/>
  <c r="T15" i="28"/>
  <c r="H16" i="28"/>
  <c r="H15" i="28"/>
  <c r="H13" i="28" s="1"/>
  <c r="Z59" i="28"/>
  <c r="Y59" i="28"/>
  <c r="F58" i="28"/>
  <c r="E58" i="28"/>
  <c r="F59" i="28"/>
  <c r="E59" i="28"/>
  <c r="BF56" i="28"/>
  <c r="BE55" i="28"/>
  <c r="BF48" i="28"/>
  <c r="BE47" i="28"/>
  <c r="BF46" i="28"/>
  <c r="BE45" i="28"/>
  <c r="AQ44" i="28"/>
  <c r="AP44" i="28"/>
  <c r="AO44" i="28"/>
  <c r="AN44" i="28"/>
  <c r="AM44" i="28"/>
  <c r="AL44" i="28"/>
  <c r="AK44" i="28"/>
  <c r="AJ44" i="28"/>
  <c r="AI44" i="28"/>
  <c r="AH44" i="28"/>
  <c r="AG44" i="28"/>
  <c r="AF44" i="28"/>
  <c r="AE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BF44" i="28"/>
  <c r="AQ43" i="28"/>
  <c r="AP43" i="28"/>
  <c r="AO43" i="28"/>
  <c r="AN43" i="28"/>
  <c r="AM43" i="28"/>
  <c r="AL43" i="28"/>
  <c r="AK43" i="28"/>
  <c r="AJ43" i="28"/>
  <c r="AI43" i="28"/>
  <c r="AH43" i="28"/>
  <c r="AG43" i="28"/>
  <c r="AF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BF42" i="28"/>
  <c r="BE41" i="28"/>
  <c r="BF40" i="28"/>
  <c r="BE39" i="28"/>
  <c r="AQ38" i="28"/>
  <c r="AP38" i="28"/>
  <c r="AO38" i="28"/>
  <c r="AN38" i="28"/>
  <c r="AM38" i="28"/>
  <c r="AL38" i="28"/>
  <c r="AK38" i="28"/>
  <c r="AJ38" i="28"/>
  <c r="AI38" i="28"/>
  <c r="AH38" i="28"/>
  <c r="AG38" i="28"/>
  <c r="AF38" i="28"/>
  <c r="AE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AQ37" i="28"/>
  <c r="AP37" i="28"/>
  <c r="AO37" i="28"/>
  <c r="AN37" i="28"/>
  <c r="AM37" i="28"/>
  <c r="AL37" i="28"/>
  <c r="AK37" i="28"/>
  <c r="AJ37" i="28"/>
  <c r="AI37" i="28"/>
  <c r="AH37" i="28"/>
  <c r="AG37" i="28"/>
  <c r="AF37" i="28"/>
  <c r="AE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BF36" i="28"/>
  <c r="BE35" i="28"/>
  <c r="BF34" i="28"/>
  <c r="BE33" i="28"/>
  <c r="BF32" i="28"/>
  <c r="BE31" i="28"/>
  <c r="BF30" i="28"/>
  <c r="BE29" i="28"/>
  <c r="AQ28" i="28"/>
  <c r="AP28" i="28"/>
  <c r="AO28" i="28"/>
  <c r="AN28" i="28"/>
  <c r="AM28" i="28"/>
  <c r="AL28" i="28"/>
  <c r="AK28" i="28"/>
  <c r="AJ28" i="28"/>
  <c r="AI28" i="28"/>
  <c r="AH28" i="28"/>
  <c r="AG28" i="28"/>
  <c r="AF28" i="28"/>
  <c r="AE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AQ27" i="28"/>
  <c r="AP27" i="28"/>
  <c r="AO27" i="28"/>
  <c r="AN27" i="28"/>
  <c r="AM27" i="28"/>
  <c r="AL27" i="28"/>
  <c r="AK27" i="28"/>
  <c r="AK25" i="28" s="1"/>
  <c r="AJ27" i="28"/>
  <c r="AI27" i="28"/>
  <c r="AI25" i="28" s="1"/>
  <c r="AH27" i="28"/>
  <c r="AG27" i="28"/>
  <c r="AG25" i="28" s="1"/>
  <c r="AF27" i="28"/>
  <c r="AF25" i="28" s="1"/>
  <c r="AE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AQ26" i="28"/>
  <c r="AP26" i="28"/>
  <c r="AO26" i="28"/>
  <c r="AN26" i="28"/>
  <c r="AM26" i="28"/>
  <c r="AL26" i="28"/>
  <c r="AK26" i="28"/>
  <c r="AJ26" i="28"/>
  <c r="AI26" i="28"/>
  <c r="AH26" i="28"/>
  <c r="AG26" i="28"/>
  <c r="AF26" i="28"/>
  <c r="AE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AQ25" i="28"/>
  <c r="T25" i="28"/>
  <c r="T13" i="28" s="1"/>
  <c r="S25" i="28"/>
  <c r="R25" i="28"/>
  <c r="Q25" i="28"/>
  <c r="Q13" i="28" s="1"/>
  <c r="P25" i="28"/>
  <c r="O25" i="28"/>
  <c r="N25" i="28"/>
  <c r="M25" i="28"/>
  <c r="L25" i="28"/>
  <c r="K25" i="28"/>
  <c r="J25" i="28"/>
  <c r="I25" i="28"/>
  <c r="H25" i="28"/>
  <c r="BF24" i="28"/>
  <c r="BE23" i="28"/>
  <c r="AP14" i="28"/>
  <c r="AO14" i="28"/>
  <c r="AN14" i="28"/>
  <c r="AM14" i="28"/>
  <c r="AL14" i="28"/>
  <c r="AK14" i="28"/>
  <c r="AJ14" i="28"/>
  <c r="AI14" i="28"/>
  <c r="AH14" i="28"/>
  <c r="AG14" i="28"/>
  <c r="AF14" i="28"/>
  <c r="AE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58" i="28"/>
  <c r="BF10" i="28"/>
  <c r="BE9" i="28"/>
  <c r="BF8" i="28"/>
  <c r="BE7" i="28"/>
  <c r="AQ6" i="28"/>
  <c r="AP6" i="28"/>
  <c r="AO6" i="28"/>
  <c r="AN6" i="28"/>
  <c r="AM6" i="28"/>
  <c r="AL6" i="28"/>
  <c r="AK6" i="28"/>
  <c r="AJ6" i="28"/>
  <c r="AI6" i="28"/>
  <c r="AH6" i="28"/>
  <c r="AG6" i="28"/>
  <c r="AF6" i="28"/>
  <c r="AE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AQ5" i="28"/>
  <c r="AP5" i="28"/>
  <c r="AO5" i="28"/>
  <c r="AN5" i="28"/>
  <c r="AM5" i="28"/>
  <c r="AL5" i="28"/>
  <c r="AK5" i="28"/>
  <c r="AJ5" i="28"/>
  <c r="AI5" i="28"/>
  <c r="AH5" i="28"/>
  <c r="AG5" i="28"/>
  <c r="AF5" i="28"/>
  <c r="AE5" i="28"/>
  <c r="U66" i="27"/>
  <c r="U65" i="27"/>
  <c r="U67" i="27" s="1"/>
  <c r="BF64" i="27"/>
  <c r="BE63" i="27"/>
  <c r="BF62" i="27"/>
  <c r="BE61" i="27"/>
  <c r="AU60" i="27"/>
  <c r="AT60" i="27"/>
  <c r="AS60" i="27"/>
  <c r="AR60" i="27"/>
  <c r="AQ60" i="27"/>
  <c r="AP60" i="27"/>
  <c r="AO60" i="27"/>
  <c r="AN60" i="27"/>
  <c r="AM60" i="27"/>
  <c r="AL60" i="27"/>
  <c r="AK60" i="27"/>
  <c r="AJ60" i="27"/>
  <c r="AI60" i="27"/>
  <c r="AH60" i="27"/>
  <c r="AG60" i="27"/>
  <c r="AF60" i="27"/>
  <c r="AE60" i="27"/>
  <c r="AD60" i="27"/>
  <c r="AC60" i="27"/>
  <c r="AB60" i="27"/>
  <c r="AA60" i="27"/>
  <c r="Z60" i="27"/>
  <c r="Y60" i="27"/>
  <c r="X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BF60" i="27" s="1"/>
  <c r="AU59" i="27"/>
  <c r="AT59" i="27"/>
  <c r="AS59" i="27"/>
  <c r="AR59" i="27"/>
  <c r="AQ59" i="27"/>
  <c r="AP59" i="27"/>
  <c r="AO59" i="27"/>
  <c r="AN59" i="27"/>
  <c r="AM59" i="27"/>
  <c r="AL59" i="27"/>
  <c r="AK59" i="27"/>
  <c r="AJ59" i="27"/>
  <c r="AI59" i="27"/>
  <c r="AH59" i="27"/>
  <c r="AG59" i="27"/>
  <c r="AF59" i="27"/>
  <c r="AE59" i="27"/>
  <c r="AD59" i="27"/>
  <c r="AC59" i="27"/>
  <c r="AB59" i="27"/>
  <c r="AA59" i="27"/>
  <c r="Z59" i="27"/>
  <c r="Y59" i="27"/>
  <c r="X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BE59" i="27" s="1"/>
  <c r="BF58" i="27"/>
  <c r="BE57" i="27"/>
  <c r="BF56" i="27"/>
  <c r="BE55" i="27"/>
  <c r="AU54" i="27"/>
  <c r="AT54" i="27"/>
  <c r="AS54" i="27"/>
  <c r="AR54" i="27"/>
  <c r="AQ54" i="27"/>
  <c r="AP54" i="27"/>
  <c r="AO54" i="27"/>
  <c r="AN54" i="27"/>
  <c r="AM54" i="27"/>
  <c r="AL54" i="27"/>
  <c r="AK54" i="27"/>
  <c r="AJ54" i="27"/>
  <c r="AI54" i="27"/>
  <c r="AH54" i="27"/>
  <c r="AG54" i="27"/>
  <c r="AF54" i="27"/>
  <c r="AE54" i="27"/>
  <c r="AD54" i="27"/>
  <c r="AC54" i="27"/>
  <c r="AB54" i="27"/>
  <c r="AA54" i="27"/>
  <c r="Z54" i="27"/>
  <c r="Y54" i="27"/>
  <c r="X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BF54" i="27" s="1"/>
  <c r="AU53" i="27"/>
  <c r="AT53" i="27"/>
  <c r="AS53" i="27"/>
  <c r="AR53" i="27"/>
  <c r="AQ53" i="27"/>
  <c r="AP53" i="27"/>
  <c r="AO53" i="27"/>
  <c r="AN53" i="27"/>
  <c r="AM53" i="27"/>
  <c r="AL53" i="27"/>
  <c r="AK53" i="27"/>
  <c r="AJ53" i="27"/>
  <c r="AI53" i="27"/>
  <c r="AH53" i="27"/>
  <c r="AG53" i="27"/>
  <c r="AF53" i="27"/>
  <c r="AE53" i="27"/>
  <c r="AD53" i="27"/>
  <c r="AC53" i="27"/>
  <c r="AB53" i="27"/>
  <c r="AA53" i="27"/>
  <c r="Z53" i="27"/>
  <c r="Y53" i="27"/>
  <c r="X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BE53" i="27" s="1"/>
  <c r="BF52" i="27"/>
  <c r="BE51" i="27"/>
  <c r="AT50" i="27"/>
  <c r="AS50" i="27"/>
  <c r="AR50" i="27"/>
  <c r="AQ50" i="27"/>
  <c r="AP50" i="27"/>
  <c r="AO50" i="27"/>
  <c r="AN50" i="27"/>
  <c r="AM50" i="27"/>
  <c r="AL50" i="27"/>
  <c r="AK50" i="27"/>
  <c r="AJ50" i="27"/>
  <c r="AI50" i="27"/>
  <c r="AH50" i="27"/>
  <c r="AG50" i="27"/>
  <c r="AF50" i="27"/>
  <c r="AE50" i="27"/>
  <c r="AD50" i="27"/>
  <c r="AC50" i="27"/>
  <c r="AB50" i="27"/>
  <c r="AA50" i="27"/>
  <c r="Z50" i="27"/>
  <c r="Y50" i="27"/>
  <c r="X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AT49" i="27"/>
  <c r="AS49" i="27"/>
  <c r="AR49" i="27"/>
  <c r="AQ49" i="27"/>
  <c r="AP49" i="27"/>
  <c r="AO49" i="27"/>
  <c r="AN49" i="27"/>
  <c r="AM49" i="27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BE49" i="27" s="1"/>
  <c r="AT48" i="27"/>
  <c r="AS48" i="27"/>
  <c r="AR48" i="27"/>
  <c r="AQ48" i="27"/>
  <c r="AP48" i="27"/>
  <c r="AO48" i="27"/>
  <c r="AN48" i="27"/>
  <c r="AM48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AU47" i="27"/>
  <c r="AT47" i="27"/>
  <c r="AS47" i="27"/>
  <c r="AR47" i="27"/>
  <c r="AQ47" i="27"/>
  <c r="AP47" i="27"/>
  <c r="AO47" i="27"/>
  <c r="AM47" i="27"/>
  <c r="AL47" i="27"/>
  <c r="AK47" i="27"/>
  <c r="AJ47" i="27"/>
  <c r="AI47" i="27"/>
  <c r="AH47" i="27"/>
  <c r="AG47" i="27"/>
  <c r="AF47" i="27"/>
  <c r="AE47" i="27"/>
  <c r="AD47" i="27"/>
  <c r="AC47" i="27"/>
  <c r="AB47" i="27"/>
  <c r="AA47" i="27"/>
  <c r="Y47" i="27"/>
  <c r="X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BF46" i="27"/>
  <c r="BE45" i="27"/>
  <c r="BF44" i="27"/>
  <c r="BE43" i="27"/>
  <c r="BF42" i="27"/>
  <c r="BE41" i="27"/>
  <c r="BF40" i="27"/>
  <c r="BE39" i="27"/>
  <c r="BF38" i="27"/>
  <c r="BE37" i="27"/>
  <c r="BF36" i="27"/>
  <c r="BE35" i="27"/>
  <c r="BF34" i="27"/>
  <c r="BE33" i="27"/>
  <c r="AU32" i="27"/>
  <c r="AT32" i="27"/>
  <c r="AS32" i="27"/>
  <c r="AR32" i="27"/>
  <c r="AQ32" i="27"/>
  <c r="AP32" i="27"/>
  <c r="AO32" i="27"/>
  <c r="AN32" i="27"/>
  <c r="AM32" i="27"/>
  <c r="AL32" i="27"/>
  <c r="AK32" i="27"/>
  <c r="AJ32" i="27"/>
  <c r="AI32" i="27"/>
  <c r="AH32" i="27"/>
  <c r="AG32" i="27"/>
  <c r="AF32" i="27"/>
  <c r="AE32" i="27"/>
  <c r="AD32" i="27"/>
  <c r="AC32" i="27"/>
  <c r="AB32" i="27"/>
  <c r="AA32" i="27"/>
  <c r="Z32" i="27"/>
  <c r="Y32" i="27"/>
  <c r="X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AU31" i="27"/>
  <c r="AT31" i="27"/>
  <c r="AS31" i="27"/>
  <c r="AR31" i="27"/>
  <c r="AQ31" i="27"/>
  <c r="AP31" i="27"/>
  <c r="AO31" i="27"/>
  <c r="AN31" i="27"/>
  <c r="AM31" i="27"/>
  <c r="AL31" i="27"/>
  <c r="AK31" i="27"/>
  <c r="AJ31" i="27"/>
  <c r="AI31" i="27"/>
  <c r="AH31" i="27"/>
  <c r="AG31" i="27"/>
  <c r="AF31" i="27"/>
  <c r="AE31" i="27"/>
  <c r="AD31" i="27"/>
  <c r="AC31" i="27"/>
  <c r="AB31" i="27"/>
  <c r="AA31" i="27"/>
  <c r="Z31" i="27"/>
  <c r="Y31" i="27"/>
  <c r="X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AU30" i="27"/>
  <c r="AT30" i="27"/>
  <c r="AS30" i="27"/>
  <c r="AR30" i="27"/>
  <c r="AQ30" i="27"/>
  <c r="AP30" i="27"/>
  <c r="AO30" i="27"/>
  <c r="AN30" i="27"/>
  <c r="AM30" i="27"/>
  <c r="AL30" i="27"/>
  <c r="AK30" i="27"/>
  <c r="AJ30" i="27"/>
  <c r="AI30" i="27"/>
  <c r="AH30" i="27"/>
  <c r="AG30" i="27"/>
  <c r="AF30" i="27"/>
  <c r="AE30" i="27"/>
  <c r="AD30" i="27"/>
  <c r="AC30" i="27"/>
  <c r="AB30" i="27"/>
  <c r="AA30" i="27"/>
  <c r="Z30" i="27"/>
  <c r="Y30" i="27"/>
  <c r="X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AU29" i="27"/>
  <c r="AT29" i="27"/>
  <c r="AS29" i="27"/>
  <c r="AR29" i="27"/>
  <c r="AQ29" i="27"/>
  <c r="AP29" i="27"/>
  <c r="AO29" i="27"/>
  <c r="AM29" i="27"/>
  <c r="AL29" i="27"/>
  <c r="AK29" i="27"/>
  <c r="AJ29" i="27"/>
  <c r="AI29" i="27"/>
  <c r="AH29" i="27"/>
  <c r="AG29" i="27"/>
  <c r="AF29" i="27"/>
  <c r="AE29" i="27"/>
  <c r="AD29" i="27"/>
  <c r="AC29" i="27"/>
  <c r="AB29" i="27"/>
  <c r="AA29" i="27"/>
  <c r="Y29" i="27"/>
  <c r="X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BF28" i="27"/>
  <c r="BE27" i="27"/>
  <c r="BF26" i="27"/>
  <c r="BE25" i="27"/>
  <c r="BF24" i="27"/>
  <c r="BE23" i="27"/>
  <c r="AU22" i="27"/>
  <c r="AT22" i="27"/>
  <c r="AS22" i="27"/>
  <c r="AR22" i="27"/>
  <c r="AQ22" i="27"/>
  <c r="AP22" i="27"/>
  <c r="AO22" i="27"/>
  <c r="AN22" i="27"/>
  <c r="AM22" i="27"/>
  <c r="AL22" i="27"/>
  <c r="AK22" i="27"/>
  <c r="AJ22" i="27"/>
  <c r="AI22" i="27"/>
  <c r="AH22" i="27"/>
  <c r="AG22" i="27"/>
  <c r="AF22" i="27"/>
  <c r="AE22" i="27"/>
  <c r="AD22" i="27"/>
  <c r="AC22" i="27"/>
  <c r="AB22" i="27"/>
  <c r="AA22" i="27"/>
  <c r="Z22" i="27"/>
  <c r="Y22" i="27"/>
  <c r="X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AU21" i="27"/>
  <c r="AT21" i="27"/>
  <c r="AS21" i="27"/>
  <c r="AR21" i="27"/>
  <c r="AQ21" i="27"/>
  <c r="AP21" i="27"/>
  <c r="AO21" i="27"/>
  <c r="AN21" i="27"/>
  <c r="AM21" i="27"/>
  <c r="AL21" i="27"/>
  <c r="AK21" i="27"/>
  <c r="AJ21" i="27"/>
  <c r="AI21" i="27"/>
  <c r="AH21" i="27"/>
  <c r="AG21" i="27"/>
  <c r="AF21" i="27"/>
  <c r="AE21" i="27"/>
  <c r="AD21" i="27"/>
  <c r="AC21" i="27"/>
  <c r="AB21" i="27"/>
  <c r="AA21" i="27"/>
  <c r="Z21" i="27"/>
  <c r="Y21" i="27"/>
  <c r="X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BF20" i="27"/>
  <c r="BE19" i="27"/>
  <c r="BF18" i="27"/>
  <c r="BE17" i="27"/>
  <c r="BF16" i="27"/>
  <c r="BE15" i="27"/>
  <c r="BF14" i="27"/>
  <c r="BE13" i="27"/>
  <c r="BF12" i="27"/>
  <c r="BE11" i="27"/>
  <c r="AU10" i="27"/>
  <c r="AT10" i="27"/>
  <c r="AT66" i="27" s="1"/>
  <c r="AS10" i="27"/>
  <c r="AS66" i="27" s="1"/>
  <c r="AR10" i="27"/>
  <c r="AR66" i="27" s="1"/>
  <c r="AQ10" i="27"/>
  <c r="AQ66" i="27" s="1"/>
  <c r="AP10" i="27"/>
  <c r="AP66" i="27" s="1"/>
  <c r="AO10" i="27"/>
  <c r="AO66" i="27" s="1"/>
  <c r="AN10" i="27"/>
  <c r="AN66" i="27" s="1"/>
  <c r="AM10" i="27"/>
  <c r="AM66" i="27" s="1"/>
  <c r="AL10" i="27"/>
  <c r="AL66" i="27" s="1"/>
  <c r="AK10" i="27"/>
  <c r="AK66" i="27" s="1"/>
  <c r="AJ10" i="27"/>
  <c r="AJ66" i="27" s="1"/>
  <c r="AI10" i="27"/>
  <c r="AI66" i="27" s="1"/>
  <c r="AH10" i="27"/>
  <c r="AH66" i="27" s="1"/>
  <c r="AG10" i="27"/>
  <c r="AG66" i="27" s="1"/>
  <c r="AF10" i="27"/>
  <c r="AF66" i="27" s="1"/>
  <c r="AE10" i="27"/>
  <c r="AE66" i="27" s="1"/>
  <c r="AD10" i="27"/>
  <c r="AD66" i="27" s="1"/>
  <c r="AC10" i="27"/>
  <c r="AC66" i="27" s="1"/>
  <c r="AB10" i="27"/>
  <c r="AB66" i="27" s="1"/>
  <c r="AA10" i="27"/>
  <c r="AA66" i="27" s="1"/>
  <c r="Z10" i="27"/>
  <c r="Z66" i="27" s="1"/>
  <c r="Y10" i="27"/>
  <c r="Y66" i="27" s="1"/>
  <c r="X10" i="27"/>
  <c r="X66" i="27" s="1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AU9" i="27"/>
  <c r="AT9" i="27"/>
  <c r="AT65" i="27" s="1"/>
  <c r="AT67" i="27" s="1"/>
  <c r="AS9" i="27"/>
  <c r="AS65" i="27" s="1"/>
  <c r="AS67" i="27" s="1"/>
  <c r="AR9" i="27"/>
  <c r="AR65" i="27" s="1"/>
  <c r="AR67" i="27" s="1"/>
  <c r="AQ9" i="27"/>
  <c r="AQ65" i="27" s="1"/>
  <c r="AQ67" i="27" s="1"/>
  <c r="AP9" i="27"/>
  <c r="AP65" i="27" s="1"/>
  <c r="AP67" i="27" s="1"/>
  <c r="AO9" i="27"/>
  <c r="AO65" i="27" s="1"/>
  <c r="AO67" i="27" s="1"/>
  <c r="AN9" i="27"/>
  <c r="AM9" i="27"/>
  <c r="AM65" i="27" s="1"/>
  <c r="AM67" i="27" s="1"/>
  <c r="AL9" i="27"/>
  <c r="AL65" i="27" s="1"/>
  <c r="AL67" i="27" s="1"/>
  <c r="AK9" i="27"/>
  <c r="AK65" i="27" s="1"/>
  <c r="AK67" i="27" s="1"/>
  <c r="AJ9" i="27"/>
  <c r="AJ65" i="27" s="1"/>
  <c r="AJ67" i="27" s="1"/>
  <c r="AI9" i="27"/>
  <c r="AI65" i="27" s="1"/>
  <c r="AI67" i="27" s="1"/>
  <c r="AH9" i="27"/>
  <c r="AH65" i="27" s="1"/>
  <c r="AH67" i="27" s="1"/>
  <c r="AG9" i="27"/>
  <c r="AG65" i="27" s="1"/>
  <c r="AG67" i="27" s="1"/>
  <c r="AF9" i="27"/>
  <c r="AF65" i="27" s="1"/>
  <c r="AF67" i="27" s="1"/>
  <c r="AE9" i="27"/>
  <c r="AE65" i="27" s="1"/>
  <c r="AE67" i="27" s="1"/>
  <c r="AD9" i="27"/>
  <c r="AD65" i="27" s="1"/>
  <c r="AD67" i="27" s="1"/>
  <c r="AC9" i="27"/>
  <c r="AC65" i="27" s="1"/>
  <c r="AC67" i="27" s="1"/>
  <c r="AB9" i="27"/>
  <c r="AB65" i="27" s="1"/>
  <c r="AB67" i="27" s="1"/>
  <c r="AA9" i="27"/>
  <c r="AA65" i="27" s="1"/>
  <c r="AA67" i="27" s="1"/>
  <c r="Z9" i="27"/>
  <c r="Y9" i="27"/>
  <c r="Y65" i="27" s="1"/>
  <c r="Y67" i="27" s="1"/>
  <c r="X9" i="27"/>
  <c r="X65" i="27" s="1"/>
  <c r="X67" i="27" s="1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T6" i="27"/>
  <c r="T66" i="27" s="1"/>
  <c r="S6" i="27"/>
  <c r="S66" i="27" s="1"/>
  <c r="R6" i="27"/>
  <c r="R66" i="27" s="1"/>
  <c r="Q6" i="27"/>
  <c r="Q66" i="27" s="1"/>
  <c r="P6" i="27"/>
  <c r="P66" i="27" s="1"/>
  <c r="O6" i="27"/>
  <c r="O66" i="27" s="1"/>
  <c r="N6" i="27"/>
  <c r="N66" i="27" s="1"/>
  <c r="M6" i="27"/>
  <c r="M66" i="27" s="1"/>
  <c r="L6" i="27"/>
  <c r="L66" i="27" s="1"/>
  <c r="K6" i="27"/>
  <c r="K66" i="27" s="1"/>
  <c r="J6" i="27"/>
  <c r="J66" i="27" s="1"/>
  <c r="I6" i="27"/>
  <c r="I66" i="27" s="1"/>
  <c r="H6" i="27"/>
  <c r="H66" i="27" s="1"/>
  <c r="G6" i="27"/>
  <c r="G66" i="27" s="1"/>
  <c r="F6" i="27"/>
  <c r="F66" i="27" s="1"/>
  <c r="E6" i="27"/>
  <c r="E66" i="27" s="1"/>
  <c r="T5" i="27"/>
  <c r="T65" i="27" s="1"/>
  <c r="T67" i="27" s="1"/>
  <c r="S5" i="27"/>
  <c r="S65" i="27" s="1"/>
  <c r="S67" i="27" s="1"/>
  <c r="R5" i="27"/>
  <c r="R65" i="27" s="1"/>
  <c r="R67" i="27" s="1"/>
  <c r="Q5" i="27"/>
  <c r="Q65" i="27" s="1"/>
  <c r="Q67" i="27" s="1"/>
  <c r="P5" i="27"/>
  <c r="P65" i="27" s="1"/>
  <c r="P67" i="27" s="1"/>
  <c r="O5" i="27"/>
  <c r="O65" i="27" s="1"/>
  <c r="O67" i="27" s="1"/>
  <c r="N5" i="27"/>
  <c r="N65" i="27" s="1"/>
  <c r="N67" i="27" s="1"/>
  <c r="M5" i="27"/>
  <c r="M65" i="27" s="1"/>
  <c r="M67" i="27" s="1"/>
  <c r="L5" i="27"/>
  <c r="L65" i="27" s="1"/>
  <c r="L67" i="27" s="1"/>
  <c r="K5" i="27"/>
  <c r="K65" i="27" s="1"/>
  <c r="K67" i="27" s="1"/>
  <c r="J5" i="27"/>
  <c r="J65" i="27" s="1"/>
  <c r="J67" i="27" s="1"/>
  <c r="I5" i="27"/>
  <c r="I65" i="27" s="1"/>
  <c r="I67" i="27" s="1"/>
  <c r="H5" i="27"/>
  <c r="H65" i="27" s="1"/>
  <c r="H67" i="27" s="1"/>
  <c r="G5" i="27"/>
  <c r="G65" i="27" s="1"/>
  <c r="G67" i="27" s="1"/>
  <c r="F5" i="27"/>
  <c r="F65" i="27" s="1"/>
  <c r="F67" i="27" s="1"/>
  <c r="E5" i="27"/>
  <c r="E65" i="27" s="1"/>
  <c r="E67" i="27" s="1"/>
  <c r="AK13" i="28" l="1"/>
  <c r="AK57" i="28" s="1"/>
  <c r="AI13" i="28"/>
  <c r="AI57" i="28" s="1"/>
  <c r="AG13" i="28"/>
  <c r="AG57" i="28" s="1"/>
  <c r="AF13" i="28"/>
  <c r="AF57" i="28" s="1"/>
  <c r="Z47" i="27"/>
  <c r="Z29" i="27" s="1"/>
  <c r="AN47" i="27"/>
  <c r="AN29" i="27" s="1"/>
  <c r="AP25" i="28"/>
  <c r="AP13" i="28" s="1"/>
  <c r="AP57" i="28" s="1"/>
  <c r="AN25" i="28"/>
  <c r="AN13" i="28" s="1"/>
  <c r="AN57" i="28" s="1"/>
  <c r="AL25" i="28"/>
  <c r="AL13" i="28" s="1"/>
  <c r="AL57" i="28" s="1"/>
  <c r="AJ25" i="28"/>
  <c r="AJ13" i="28" s="1"/>
  <c r="AJ57" i="28" s="1"/>
  <c r="AH25" i="28"/>
  <c r="AH13" i="28" s="1"/>
  <c r="AH57" i="28" s="1"/>
  <c r="AA43" i="33"/>
  <c r="AA45" i="33" s="1"/>
  <c r="AC43" i="33"/>
  <c r="AC45" i="33" s="1"/>
  <c r="AE43" i="33"/>
  <c r="AE45" i="33" s="1"/>
  <c r="AG43" i="33"/>
  <c r="AG45" i="33" s="1"/>
  <c r="AI43" i="33"/>
  <c r="AI45" i="33" s="1"/>
  <c r="BE31" i="27"/>
  <c r="BF48" i="27"/>
  <c r="BF50" i="27"/>
  <c r="BF38" i="28"/>
  <c r="AE25" i="28"/>
  <c r="AE13" i="28" s="1"/>
  <c r="AO25" i="28"/>
  <c r="AO13" i="28" s="1"/>
  <c r="AO57" i="28" s="1"/>
  <c r="AM25" i="28"/>
  <c r="AM13" i="28" s="1"/>
  <c r="AM57" i="28" s="1"/>
  <c r="Z43" i="33"/>
  <c r="Z45" i="33" s="1"/>
  <c r="AB43" i="33"/>
  <c r="AB45" i="33" s="1"/>
  <c r="AD43" i="33"/>
  <c r="AD45" i="33" s="1"/>
  <c r="AF43" i="33"/>
  <c r="AF45" i="33" s="1"/>
  <c r="AH43" i="33"/>
  <c r="AH45" i="33" s="1"/>
  <c r="AJ43" i="33"/>
  <c r="AJ45" i="33" s="1"/>
  <c r="BF14" i="33"/>
  <c r="BF22" i="33"/>
  <c r="BE5" i="33"/>
  <c r="E43" i="33"/>
  <c r="G43" i="33"/>
  <c r="I43" i="33"/>
  <c r="K43" i="33"/>
  <c r="M43" i="33"/>
  <c r="R43" i="33"/>
  <c r="T43" i="33"/>
  <c r="F44" i="33"/>
  <c r="H44" i="33"/>
  <c r="J44" i="33"/>
  <c r="L44" i="33"/>
  <c r="BE13" i="33"/>
  <c r="BF34" i="33"/>
  <c r="F43" i="33"/>
  <c r="F45" i="33" s="1"/>
  <c r="H43" i="33"/>
  <c r="H45" i="33" s="1"/>
  <c r="J43" i="33"/>
  <c r="J45" i="33" s="1"/>
  <c r="L43" i="33"/>
  <c r="L45" i="33" s="1"/>
  <c r="Q43" i="33"/>
  <c r="S43" i="33"/>
  <c r="U43" i="33"/>
  <c r="E44" i="33"/>
  <c r="G44" i="33"/>
  <c r="I44" i="33"/>
  <c r="K44" i="33"/>
  <c r="M44" i="33"/>
  <c r="BE21" i="33"/>
  <c r="T44" i="33"/>
  <c r="T45" i="33"/>
  <c r="S44" i="33"/>
  <c r="S45" i="33" s="1"/>
  <c r="U44" i="33"/>
  <c r="U45" i="33" s="1"/>
  <c r="BF20" i="33"/>
  <c r="BE33" i="33"/>
  <c r="BF6" i="33"/>
  <c r="R44" i="33"/>
  <c r="R45" i="33" s="1"/>
  <c r="Q44" i="33"/>
  <c r="Q45" i="33" s="1"/>
  <c r="BE19" i="33"/>
  <c r="BE11" i="33"/>
  <c r="BE44" i="33" s="1"/>
  <c r="BF12" i="33"/>
  <c r="AE57" i="28"/>
  <c r="BE5" i="28"/>
  <c r="AA58" i="28"/>
  <c r="AC58" i="28"/>
  <c r="AE58" i="28"/>
  <c r="AG58" i="28"/>
  <c r="AI58" i="28"/>
  <c r="AK58" i="28"/>
  <c r="AM58" i="28"/>
  <c r="AO58" i="28"/>
  <c r="AQ58" i="28"/>
  <c r="AQ57" i="28"/>
  <c r="AB58" i="28"/>
  <c r="AF58" i="28"/>
  <c r="AH58" i="28"/>
  <c r="AJ58" i="28"/>
  <c r="AL58" i="28"/>
  <c r="AN58" i="28"/>
  <c r="AP58" i="28"/>
  <c r="H57" i="28"/>
  <c r="J57" i="28"/>
  <c r="N57" i="28"/>
  <c r="R57" i="28"/>
  <c r="I58" i="28"/>
  <c r="K58" i="28"/>
  <c r="M58" i="28"/>
  <c r="O58" i="28"/>
  <c r="Q58" i="28"/>
  <c r="S58" i="28"/>
  <c r="T57" i="28"/>
  <c r="BF6" i="28"/>
  <c r="I57" i="28"/>
  <c r="I59" i="28" s="1"/>
  <c r="L57" i="28"/>
  <c r="P57" i="28"/>
  <c r="H58" i="28"/>
  <c r="J58" i="28"/>
  <c r="L58" i="28"/>
  <c r="N58" i="28"/>
  <c r="P58" i="28"/>
  <c r="R58" i="28"/>
  <c r="T58" i="28"/>
  <c r="K57" i="28"/>
  <c r="M57" i="28"/>
  <c r="O57" i="28"/>
  <c r="Q57" i="28"/>
  <c r="S57" i="28"/>
  <c r="BE37" i="28"/>
  <c r="BE43" i="28"/>
  <c r="AU65" i="27"/>
  <c r="AU67" i="27" s="1"/>
  <c r="AN65" i="27"/>
  <c r="AN67" i="27" s="1"/>
  <c r="Z65" i="27"/>
  <c r="Z67" i="27" s="1"/>
  <c r="BE47" i="27"/>
  <c r="BE29" i="27"/>
  <c r="BE9" i="27"/>
  <c r="BE21" i="27"/>
  <c r="BF10" i="27"/>
  <c r="AH59" i="28"/>
  <c r="AN59" i="28"/>
  <c r="AF59" i="28"/>
  <c r="AB59" i="28"/>
  <c r="AP59" i="28"/>
  <c r="AL59" i="28"/>
  <c r="AJ59" i="28"/>
  <c r="H59" i="28"/>
  <c r="BF28" i="28"/>
  <c r="BF26" i="28"/>
  <c r="BE25" i="28"/>
  <c r="BE27" i="28"/>
  <c r="G59" i="28"/>
  <c r="T59" i="28"/>
  <c r="BF16" i="28"/>
  <c r="BE15" i="28"/>
  <c r="K59" i="28"/>
  <c r="M59" i="28"/>
  <c r="O59" i="28"/>
  <c r="Q59" i="28"/>
  <c r="S59" i="28"/>
  <c r="AA59" i="28"/>
  <c r="AE59" i="28"/>
  <c r="AG59" i="28"/>
  <c r="AI59" i="28"/>
  <c r="AK59" i="28"/>
  <c r="AM59" i="28"/>
  <c r="AO59" i="28"/>
  <c r="AQ59" i="28"/>
  <c r="BF14" i="28"/>
  <c r="BF58" i="28" s="1"/>
  <c r="BF30" i="27"/>
  <c r="BF32" i="27"/>
  <c r="BF22" i="27"/>
  <c r="BF66" i="27"/>
  <c r="BE67" i="27" l="1"/>
  <c r="K45" i="33"/>
  <c r="G45" i="33"/>
  <c r="M45" i="33"/>
  <c r="I45" i="33"/>
  <c r="E45" i="33"/>
  <c r="BF44" i="33"/>
  <c r="P59" i="28"/>
  <c r="N59" i="28"/>
  <c r="L59" i="28"/>
  <c r="R59" i="28"/>
  <c r="J59" i="28"/>
  <c r="BE66" i="27"/>
  <c r="BE13" i="28"/>
  <c r="BE58" i="28" s="1"/>
  <c r="BE45" i="33" l="1"/>
  <c r="BE59" i="28"/>
</calcChain>
</file>

<file path=xl/sharedStrings.xml><?xml version="1.0" encoding="utf-8"?>
<sst xmlns="http://schemas.openxmlformats.org/spreadsheetml/2006/main" count="631" uniqueCount="185">
  <si>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</si>
  <si>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</si>
  <si>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</si>
  <si>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</si>
  <si>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</si>
  <si>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</si>
  <si>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Общеобразовательный цикл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</si>
  <si>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</si>
  <si>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</si>
  <si>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</si>
  <si>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</si>
  <si>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</si>
  <si>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</si>
  <si>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</si>
  <si>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</si>
  <si>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</si>
  <si>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</si>
  <si>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</si>
  <si>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>II курс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</si>
  <si>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</si>
  <si>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</si>
  <si>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</si>
  <si>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</si>
  <si>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</si>
  <si>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</si>
  <si>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</si>
  <si>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</si>
  <si>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</si>
  <si>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</si>
  <si>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</si>
  <si>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</si>
  <si>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</si>
  <si>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</si>
  <si>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</si>
  <si>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</si>
  <si>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</si>
  <si>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</si>
  <si>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</si>
  <si>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</si>
  <si>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</si>
  <si>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</si>
  <si>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</si>
  <si>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</si>
  <si>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</si>
  <si>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</si>
  <si>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</si>
  <si>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</si>
  <si>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</si>
  <si>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</si>
  <si>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</si>
  <si>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</si>
  <si>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</si>
  <si>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</si>
  <si>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</si>
  <si>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</si>
  <si>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</si>
  <si>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</si>
  <si>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</si>
  <si>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</si>
  <si>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</si>
  <si>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</si>
  <si>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</si>
  <si>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</si>
  <si>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</si>
  <si>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</si>
  <si>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</si>
  <si>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</si>
  <si>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</si>
  <si>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</si>
  <si>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</si>
  <si>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</si>
  <si>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</si>
  <si>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</si>
  <si>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</si>
  <si>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</si>
  <si>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</si>
  <si>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</si>
  <si>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</si>
  <si>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</si>
  <si>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</si>
  <si>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</si>
  <si>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</si>
  <si>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</si>
  <si>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</si>
  <si>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</si>
  <si>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ОГСЭ.01</t>
  </si>
  <si>
    <t>Основы философии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</si>
  <si>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</si>
  <si>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</si>
  <si>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</si>
  <si>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</si>
  <si>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</si>
  <si>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</si>
  <si>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ЕН.02</t>
  </si>
  <si>
    <t>ЕН.03</t>
  </si>
  <si>
    <t xml:space="preserve">Общепрофессиональные  дисциплины </t>
  </si>
  <si>
    <t>ОП. 02</t>
  </si>
  <si>
    <t>ОП. 03</t>
  </si>
  <si>
    <t>ОП. 04</t>
  </si>
  <si>
    <t>ПМ. 01</t>
  </si>
  <si>
    <t>МДК.01.01</t>
  </si>
  <si>
    <t>Учебная практика</t>
  </si>
  <si>
    <t>УП.01.01</t>
  </si>
  <si>
    <t>Русский язык и культура речи</t>
  </si>
  <si>
    <t>Охрана труда</t>
  </si>
  <si>
    <t>ПП.01.01</t>
  </si>
  <si>
    <t>ПМ. 02</t>
  </si>
  <si>
    <t>МДК.02.01</t>
  </si>
  <si>
    <t>Транспортная безопасность</t>
  </si>
  <si>
    <t>ПМ. 03</t>
  </si>
  <si>
    <t>МДК.03.01</t>
  </si>
  <si>
    <t>ПП.03.01</t>
  </si>
  <si>
    <t xml:space="preserve">Общий гуманитарный и социально-экономический цикл </t>
  </si>
  <si>
    <t>Электротехническое черчение</t>
  </si>
  <si>
    <t>Электронная техника</t>
  </si>
  <si>
    <t>ОП. 08</t>
  </si>
  <si>
    <t>ОП. 09</t>
  </si>
  <si>
    <t>ОП. 10</t>
  </si>
  <si>
    <t>Общий курс железных дорог</t>
  </si>
  <si>
    <t>Производственная практика</t>
  </si>
  <si>
    <t>УП.02.01</t>
  </si>
  <si>
    <t>УП.03.01</t>
  </si>
  <si>
    <t>Электротехника</t>
  </si>
  <si>
    <t>Электрические измерения</t>
  </si>
  <si>
    <t>Цифровая схемотехника</t>
  </si>
  <si>
    <t>Построение и эксплуатация станционных, перегонных, микропроцессорных и диагностических систем железнодорожной автоматики</t>
  </si>
  <si>
    <t>МДК.01.02</t>
  </si>
  <si>
    <t>Теоретические основы построения и эксплуатации перегонных систем железнодорожной автоматики</t>
  </si>
  <si>
    <t>Техническое обслуживание устройств систем сигнализации, централизации, блокировки и железнодорожной автоматики и телемеханики</t>
  </si>
  <si>
    <t>Основы технического обслуживания устройств систем сигнализации, централизации и  блокировки и железнодорожной автоматики и телемеханики</t>
  </si>
  <si>
    <t>Организация и проведение ремонта и регулировки устройств и приборов систем сигнализации, централизации и блокировки и железнодорожной автоматики и телемеханики</t>
  </si>
  <si>
    <t>Технология ремонтно-регулировачных работ устройств и приборов систем СЦБ и ЖАТ</t>
  </si>
  <si>
    <t>Теоретические основы построения и эксплуатации станционных систем железнодорожной автоматики</t>
  </si>
  <si>
    <t>IIIкурс</t>
  </si>
  <si>
    <t>Правовое обеспечение профессиональной деятельности</t>
  </si>
  <si>
    <t>ОП. 05</t>
  </si>
  <si>
    <t>Экономика организации</t>
  </si>
  <si>
    <t>ПП.02.01</t>
  </si>
  <si>
    <t>ПДП</t>
  </si>
  <si>
    <t>Практика преддипломная</t>
  </si>
  <si>
    <t>ГИА.00</t>
  </si>
  <si>
    <t>Итоговая государственная аттестация</t>
  </si>
  <si>
    <t>∆</t>
  </si>
  <si>
    <t>МДК.01.03</t>
  </si>
  <si>
    <t>Теоретические основы построения и эксплуатации микропроцессорных и диагностических систем железнодорожной автоматики</t>
  </si>
  <si>
    <t>Ivкурс</t>
  </si>
  <si>
    <t>ОП.10</t>
  </si>
  <si>
    <t>ОД</t>
  </si>
  <si>
    <t>ОП.06</t>
  </si>
  <si>
    <t>ПМ.04</t>
  </si>
  <si>
    <t>Выполнение работ по одной или нескольким профессиям</t>
  </si>
  <si>
    <t>ОП.09</t>
  </si>
  <si>
    <t>Безопасность жизнедеятельности</t>
  </si>
  <si>
    <t xml:space="preserve">Русский язык </t>
  </si>
  <si>
    <t>ОУД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</si>
  <si>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</si>
  <si>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</si>
  <si>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</si>
  <si>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</si>
  <si>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</si>
  <si>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</si>
  <si>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</si>
  <si>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</si>
  <si>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</si>
  <si>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</si>
  <si>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УД</t>
  </si>
  <si>
    <t>Дополнительные учебные дисциплины</t>
  </si>
  <si>
    <t xml:space="preserve">Физика </t>
  </si>
  <si>
    <t xml:space="preserve">Информатика </t>
  </si>
  <si>
    <t>ОУД.01</t>
  </si>
  <si>
    <t>Иностранный язык в профессиональной деятельности</t>
  </si>
  <si>
    <t>Информатика</t>
  </si>
  <si>
    <t>Экология на железнодорожном транспорте</t>
  </si>
  <si>
    <t>Психология общения</t>
  </si>
  <si>
    <t>ОП.07</t>
  </si>
  <si>
    <t>ПП.04.01</t>
  </si>
  <si>
    <t>Общие учебные дисциплины</t>
  </si>
  <si>
    <t>ОУД.02</t>
  </si>
  <si>
    <t>Обществознание</t>
  </si>
  <si>
    <t>География</t>
  </si>
  <si>
    <t xml:space="preserve">Основы безопасности </t>
  </si>
  <si>
    <t>ОУД.13</t>
  </si>
  <si>
    <t>Биология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</si>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</sst>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6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0" fillId="8" borderId="0" xfId="0" applyFill="1"/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textRotation="90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1" fontId="4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0" xfId="0" applyFont="1" applyFill="1"/>
    <xf numFmtId="0" fontId="4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3" fillId="13" borderId="1" xfId="0" applyFont="1" applyFill="1" applyBorder="1" applyAlignment="1">
      <alignment horizontal="center" vertical="center"/>
    </xf>
    <xf numFmtId="1" fontId="5" fillId="6" borderId="0" xfId="0" applyNumberFormat="1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0" fontId="3" fillId="13" borderId="4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1"/>
  <sheetViews>
    <sheetView workbookViewId="0">
      <selection activeCell="Y45" sqref="Y45:AJ45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8" t="s">
        <v>0</v>
      </c>
      <c r="B2" s="148" t="s">
        <v>1</v>
      </c>
      <c r="C2" s="148" t="s">
        <v>2</v>
      </c>
      <c r="D2" s="148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95" t="s">
        <v>50</v>
      </c>
      <c r="X2" s="62" t="s">
        <v>51</v>
      </c>
      <c r="Y2" s="95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45" t="s">
        <v>26</v>
      </c>
      <c r="BF2" s="145" t="s">
        <v>25</v>
      </c>
    </row>
    <row r="3" spans="1:58" x14ac:dyDescent="0.2">
      <c r="A3" s="148"/>
      <c r="B3" s="148"/>
      <c r="C3" s="148"/>
      <c r="D3" s="148"/>
      <c r="E3" s="146" t="s">
        <v>4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5"/>
      <c r="BF3" s="145"/>
    </row>
    <row r="4" spans="1:58" x14ac:dyDescent="0.2">
      <c r="A4" s="148"/>
      <c r="B4" s="148"/>
      <c r="C4" s="148"/>
      <c r="D4" s="148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9">
        <v>20</v>
      </c>
      <c r="Y4" s="19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9">
        <v>34</v>
      </c>
      <c r="AM4" s="19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9">
        <v>44</v>
      </c>
      <c r="AW4" s="17">
        <v>45</v>
      </c>
      <c r="AX4" s="19">
        <v>46</v>
      </c>
      <c r="AY4" s="19">
        <v>47</v>
      </c>
      <c r="AZ4" s="19">
        <v>48</v>
      </c>
      <c r="BA4" s="19">
        <v>49</v>
      </c>
      <c r="BB4" s="19">
        <v>50</v>
      </c>
      <c r="BC4" s="19">
        <v>51</v>
      </c>
      <c r="BD4" s="19">
        <v>52</v>
      </c>
      <c r="BE4" s="145"/>
      <c r="BF4" s="145"/>
    </row>
    <row r="5" spans="1:58" ht="12.75" customHeight="1" x14ac:dyDescent="0.2">
      <c r="A5" s="139" t="s">
        <v>145</v>
      </c>
      <c r="B5" s="142" t="s">
        <v>9</v>
      </c>
      <c r="C5" s="143" t="s">
        <v>112</v>
      </c>
      <c r="D5" s="97" t="s">
        <v>7</v>
      </c>
      <c r="E5" s="23">
        <f>SUM(E7,E9)</f>
        <v>0</v>
      </c>
      <c r="F5" s="23">
        <f t="shared" ref="F5:U6" si="0">SUM(F7,F9)</f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  <c r="K5" s="23">
        <f t="shared" si="0"/>
        <v>0</v>
      </c>
      <c r="L5" s="23">
        <f t="shared" si="0"/>
        <v>0</v>
      </c>
      <c r="M5" s="23">
        <f t="shared" si="0"/>
        <v>0</v>
      </c>
      <c r="N5" s="20">
        <v>0</v>
      </c>
      <c r="O5" s="20"/>
      <c r="P5" s="20"/>
      <c r="Q5" s="23">
        <f t="shared" si="0"/>
        <v>4</v>
      </c>
      <c r="R5" s="23">
        <f t="shared" si="0"/>
        <v>4</v>
      </c>
      <c r="S5" s="23">
        <f t="shared" si="0"/>
        <v>4</v>
      </c>
      <c r="T5" s="23">
        <f t="shared" si="0"/>
        <v>4</v>
      </c>
      <c r="U5" s="23">
        <f t="shared" si="0"/>
        <v>4</v>
      </c>
      <c r="V5" s="49"/>
      <c r="W5" s="49"/>
      <c r="X5" s="23"/>
      <c r="Y5" s="76">
        <f>Y7+Y9</f>
        <v>4</v>
      </c>
      <c r="Z5" s="76">
        <f t="shared" ref="Z5:AJ6" si="1">Z7+Z9</f>
        <v>4</v>
      </c>
      <c r="AA5" s="76">
        <f t="shared" si="1"/>
        <v>4</v>
      </c>
      <c r="AB5" s="76">
        <f t="shared" si="1"/>
        <v>4</v>
      </c>
      <c r="AC5" s="76">
        <f t="shared" si="1"/>
        <v>4</v>
      </c>
      <c r="AD5" s="76">
        <f t="shared" si="1"/>
        <v>4</v>
      </c>
      <c r="AE5" s="76">
        <f t="shared" si="1"/>
        <v>4</v>
      </c>
      <c r="AF5" s="76">
        <f t="shared" si="1"/>
        <v>4</v>
      </c>
      <c r="AG5" s="76">
        <f t="shared" si="1"/>
        <v>4</v>
      </c>
      <c r="AH5" s="76">
        <f t="shared" si="1"/>
        <v>4</v>
      </c>
      <c r="AI5" s="76">
        <f t="shared" si="1"/>
        <v>4</v>
      </c>
      <c r="AJ5" s="76">
        <f t="shared" si="1"/>
        <v>4</v>
      </c>
      <c r="AK5" s="21"/>
      <c r="AL5" s="23"/>
      <c r="AM5" s="20"/>
      <c r="AN5" s="23"/>
      <c r="AO5" s="23"/>
      <c r="AP5" s="69"/>
      <c r="AQ5" s="69"/>
      <c r="AR5" s="73"/>
      <c r="AS5" s="73"/>
      <c r="AT5" s="73"/>
      <c r="AU5" s="64"/>
      <c r="AV5" s="54">
        <f t="shared" ref="AV5:BD6" si="2">SUM(AV7,AV9)</f>
        <v>0</v>
      </c>
      <c r="AW5" s="54">
        <f t="shared" si="2"/>
        <v>0</v>
      </c>
      <c r="AX5" s="9">
        <f t="shared" si="2"/>
        <v>0</v>
      </c>
      <c r="AY5" s="9">
        <f t="shared" si="2"/>
        <v>0</v>
      </c>
      <c r="AZ5" s="9">
        <f t="shared" si="2"/>
        <v>0</v>
      </c>
      <c r="BA5" s="9">
        <f t="shared" si="2"/>
        <v>0</v>
      </c>
      <c r="BB5" s="9">
        <f t="shared" si="2"/>
        <v>0</v>
      </c>
      <c r="BC5" s="9">
        <f t="shared" si="2"/>
        <v>0</v>
      </c>
      <c r="BD5" s="9">
        <f t="shared" si="2"/>
        <v>0</v>
      </c>
      <c r="BE5" s="23">
        <f>SUM(E5:BD5)</f>
        <v>68</v>
      </c>
      <c r="BF5" s="23"/>
    </row>
    <row r="6" spans="1:58" x14ac:dyDescent="0.2">
      <c r="A6" s="140"/>
      <c r="B6" s="142"/>
      <c r="C6" s="143"/>
      <c r="D6" s="97" t="s">
        <v>8</v>
      </c>
      <c r="E6" s="25">
        <f>SUM(E8,E10)</f>
        <v>0</v>
      </c>
      <c r="F6" s="25">
        <f t="shared" si="0"/>
        <v>0</v>
      </c>
      <c r="G6" s="25">
        <f t="shared" si="0"/>
        <v>0</v>
      </c>
      <c r="H6" s="25">
        <f t="shared" si="0"/>
        <v>0</v>
      </c>
      <c r="I6" s="25">
        <f t="shared" si="0"/>
        <v>0</v>
      </c>
      <c r="J6" s="25">
        <f t="shared" si="0"/>
        <v>0</v>
      </c>
      <c r="K6" s="25">
        <f t="shared" si="0"/>
        <v>0</v>
      </c>
      <c r="L6" s="25">
        <f t="shared" si="0"/>
        <v>0</v>
      </c>
      <c r="M6" s="25">
        <f t="shared" si="0"/>
        <v>0</v>
      </c>
      <c r="N6" s="63">
        <v>0</v>
      </c>
      <c r="O6" s="63"/>
      <c r="P6" s="63"/>
      <c r="Q6" s="25">
        <f t="shared" si="0"/>
        <v>0</v>
      </c>
      <c r="R6" s="25">
        <f t="shared" si="0"/>
        <v>0</v>
      </c>
      <c r="S6" s="25">
        <f t="shared" si="0"/>
        <v>0</v>
      </c>
      <c r="T6" s="25">
        <f t="shared" si="0"/>
        <v>0</v>
      </c>
      <c r="U6" s="25">
        <f t="shared" si="0"/>
        <v>0</v>
      </c>
      <c r="V6" s="50"/>
      <c r="W6" s="50"/>
      <c r="X6" s="25"/>
      <c r="Y6" s="76">
        <f>Y8+Y10</f>
        <v>0</v>
      </c>
      <c r="Z6" s="76">
        <f t="shared" si="1"/>
        <v>0</v>
      </c>
      <c r="AA6" s="76">
        <f t="shared" si="1"/>
        <v>0</v>
      </c>
      <c r="AB6" s="76">
        <f t="shared" si="1"/>
        <v>0</v>
      </c>
      <c r="AC6" s="76">
        <f t="shared" si="1"/>
        <v>0</v>
      </c>
      <c r="AD6" s="76">
        <f t="shared" si="1"/>
        <v>0</v>
      </c>
      <c r="AE6" s="76">
        <f t="shared" si="1"/>
        <v>0</v>
      </c>
      <c r="AF6" s="76">
        <f t="shared" si="1"/>
        <v>0</v>
      </c>
      <c r="AG6" s="76">
        <f t="shared" si="1"/>
        <v>0</v>
      </c>
      <c r="AH6" s="76">
        <f t="shared" si="1"/>
        <v>0</v>
      </c>
      <c r="AI6" s="76">
        <f t="shared" si="1"/>
        <v>0</v>
      </c>
      <c r="AJ6" s="76">
        <f t="shared" si="1"/>
        <v>2</v>
      </c>
      <c r="AK6" s="26"/>
      <c r="AL6" s="25"/>
      <c r="AM6" s="63"/>
      <c r="AN6" s="25"/>
      <c r="AO6" s="25"/>
      <c r="AP6" s="70"/>
      <c r="AQ6" s="70"/>
      <c r="AR6" s="73"/>
      <c r="AS6" s="73"/>
      <c r="AT6" s="73"/>
      <c r="AU6" s="64"/>
      <c r="AV6" s="54">
        <f t="shared" si="2"/>
        <v>0</v>
      </c>
      <c r="AW6" s="54">
        <f t="shared" si="2"/>
        <v>0</v>
      </c>
      <c r="AX6" s="9">
        <f t="shared" si="2"/>
        <v>0</v>
      </c>
      <c r="AY6" s="9">
        <f t="shared" si="2"/>
        <v>0</v>
      </c>
      <c r="AZ6" s="9">
        <f t="shared" si="2"/>
        <v>0</v>
      </c>
      <c r="BA6" s="9">
        <f t="shared" si="2"/>
        <v>0</v>
      </c>
      <c r="BB6" s="9">
        <f t="shared" si="2"/>
        <v>0</v>
      </c>
      <c r="BC6" s="9">
        <f t="shared" si="2"/>
        <v>0</v>
      </c>
      <c r="BD6" s="9">
        <f t="shared" si="2"/>
        <v>0</v>
      </c>
      <c r="BE6" s="23"/>
      <c r="BF6" s="25">
        <f>SUM(E6:BD6)</f>
        <v>2</v>
      </c>
    </row>
    <row r="7" spans="1:58" x14ac:dyDescent="0.2">
      <c r="A7" s="140"/>
      <c r="B7" s="144" t="s">
        <v>88</v>
      </c>
      <c r="C7" s="128" t="s">
        <v>29</v>
      </c>
      <c r="D7" s="17" t="s">
        <v>7</v>
      </c>
      <c r="E7" s="27"/>
      <c r="F7" s="27"/>
      <c r="G7" s="27"/>
      <c r="H7" s="27"/>
      <c r="I7" s="27"/>
      <c r="J7" s="29"/>
      <c r="K7" s="29"/>
      <c r="L7" s="29"/>
      <c r="M7" s="29"/>
      <c r="N7" s="29"/>
      <c r="O7" s="29"/>
      <c r="P7" s="29"/>
      <c r="Q7" s="27">
        <v>2</v>
      </c>
      <c r="R7" s="27">
        <v>2</v>
      </c>
      <c r="S7" s="27">
        <v>2</v>
      </c>
      <c r="T7" s="27">
        <v>2</v>
      </c>
      <c r="U7" s="27">
        <v>2</v>
      </c>
      <c r="V7" s="51"/>
      <c r="W7" s="51"/>
      <c r="X7" s="30"/>
      <c r="Y7" s="96">
        <v>2</v>
      </c>
      <c r="Z7" s="46">
        <v>2</v>
      </c>
      <c r="AA7" s="46">
        <v>2</v>
      </c>
      <c r="AB7" s="100">
        <v>2</v>
      </c>
      <c r="AC7" s="100">
        <v>2</v>
      </c>
      <c r="AD7" s="100">
        <v>2</v>
      </c>
      <c r="AE7" s="100">
        <v>2</v>
      </c>
      <c r="AF7" s="100">
        <v>2</v>
      </c>
      <c r="AG7" s="100">
        <v>2</v>
      </c>
      <c r="AH7" s="100">
        <v>2</v>
      </c>
      <c r="AI7" s="100">
        <v>2</v>
      </c>
      <c r="AJ7" s="100">
        <v>2</v>
      </c>
      <c r="AK7" s="32"/>
      <c r="AL7" s="100"/>
      <c r="AM7" s="96"/>
      <c r="AN7" s="100"/>
      <c r="AO7" s="100"/>
      <c r="AP7" s="71"/>
      <c r="AQ7" s="71"/>
      <c r="AR7" s="74"/>
      <c r="AS7" s="74"/>
      <c r="AT7" s="74"/>
      <c r="AU7" s="65"/>
      <c r="AV7" s="38"/>
      <c r="AW7" s="38"/>
      <c r="AX7" s="38"/>
      <c r="AY7" s="38"/>
      <c r="AZ7" s="38"/>
      <c r="BA7" s="38"/>
      <c r="BB7" s="38"/>
      <c r="BC7" s="38"/>
      <c r="BD7" s="38"/>
      <c r="BE7" s="22">
        <f>SUM(E7:BD7)</f>
        <v>34</v>
      </c>
      <c r="BF7" s="22"/>
    </row>
    <row r="8" spans="1:58" x14ac:dyDescent="0.2">
      <c r="A8" s="140"/>
      <c r="B8" s="144"/>
      <c r="C8" s="129"/>
      <c r="D8" s="17" t="s">
        <v>8</v>
      </c>
      <c r="E8" s="27"/>
      <c r="F8" s="27"/>
      <c r="G8" s="27"/>
      <c r="H8" s="27"/>
      <c r="I8" s="27"/>
      <c r="J8" s="29"/>
      <c r="K8" s="29"/>
      <c r="L8" s="29"/>
      <c r="M8" s="29"/>
      <c r="N8" s="29"/>
      <c r="O8" s="29"/>
      <c r="P8" s="29"/>
      <c r="Q8" s="27"/>
      <c r="R8" s="27"/>
      <c r="S8" s="27"/>
      <c r="T8" s="27"/>
      <c r="U8" s="27"/>
      <c r="V8" s="51"/>
      <c r="W8" s="51"/>
      <c r="X8" s="30"/>
      <c r="Y8" s="96"/>
      <c r="Z8" s="46"/>
      <c r="AA8" s="46"/>
      <c r="AB8" s="30"/>
      <c r="AC8" s="30"/>
      <c r="AD8" s="30"/>
      <c r="AE8" s="30"/>
      <c r="AF8" s="30"/>
      <c r="AG8" s="30"/>
      <c r="AH8" s="30"/>
      <c r="AI8" s="30"/>
      <c r="AJ8" s="30">
        <v>2</v>
      </c>
      <c r="AK8" s="32"/>
      <c r="AL8" s="30"/>
      <c r="AM8" s="96"/>
      <c r="AN8" s="30"/>
      <c r="AO8" s="30"/>
      <c r="AP8" s="71"/>
      <c r="AQ8" s="71"/>
      <c r="AR8" s="74"/>
      <c r="AS8" s="74"/>
      <c r="AT8" s="74"/>
      <c r="AU8" s="65"/>
      <c r="AV8" s="38"/>
      <c r="AW8" s="38"/>
      <c r="AX8" s="38"/>
      <c r="AY8" s="38"/>
      <c r="AZ8" s="38"/>
      <c r="BA8" s="38"/>
      <c r="BB8" s="38"/>
      <c r="BC8" s="38"/>
      <c r="BD8" s="38"/>
      <c r="BE8" s="22"/>
      <c r="BF8" s="31">
        <f>SUM(E8:AU8)</f>
        <v>2</v>
      </c>
    </row>
    <row r="9" spans="1:58" x14ac:dyDescent="0.2">
      <c r="A9" s="140"/>
      <c r="B9" s="144" t="s">
        <v>90</v>
      </c>
      <c r="C9" s="128" t="s">
        <v>91</v>
      </c>
      <c r="D9" s="17" t="s">
        <v>7</v>
      </c>
      <c r="E9" s="27"/>
      <c r="F9" s="27"/>
      <c r="G9" s="27"/>
      <c r="H9" s="27"/>
      <c r="I9" s="27"/>
      <c r="J9" s="29"/>
      <c r="K9" s="29"/>
      <c r="L9" s="29"/>
      <c r="M9" s="29"/>
      <c r="N9" s="29"/>
      <c r="O9" s="29"/>
      <c r="P9" s="29"/>
      <c r="Q9" s="27">
        <v>2</v>
      </c>
      <c r="R9" s="27">
        <v>2</v>
      </c>
      <c r="S9" s="27">
        <v>2</v>
      </c>
      <c r="T9" s="27">
        <v>2</v>
      </c>
      <c r="U9" s="27">
        <v>2</v>
      </c>
      <c r="V9" s="47"/>
      <c r="W9" s="47"/>
      <c r="X9" s="27"/>
      <c r="Y9" s="96">
        <v>2</v>
      </c>
      <c r="Z9" s="46">
        <v>2</v>
      </c>
      <c r="AA9" s="46">
        <v>2</v>
      </c>
      <c r="AB9" s="100">
        <v>2</v>
      </c>
      <c r="AC9" s="100">
        <v>2</v>
      </c>
      <c r="AD9" s="100">
        <v>2</v>
      </c>
      <c r="AE9" s="100">
        <v>2</v>
      </c>
      <c r="AF9" s="100">
        <v>2</v>
      </c>
      <c r="AG9" s="100">
        <v>2</v>
      </c>
      <c r="AH9" s="100">
        <v>2</v>
      </c>
      <c r="AI9" s="100">
        <v>2</v>
      </c>
      <c r="AJ9" s="100">
        <v>2</v>
      </c>
      <c r="AK9" s="32"/>
      <c r="AL9" s="100"/>
      <c r="AM9" s="96"/>
      <c r="AN9" s="100"/>
      <c r="AO9" s="100"/>
      <c r="AP9" s="71"/>
      <c r="AQ9" s="71"/>
      <c r="AR9" s="74"/>
      <c r="AS9" s="74"/>
      <c r="AT9" s="74"/>
      <c r="AU9" s="65"/>
      <c r="AV9" s="38"/>
      <c r="AW9" s="38"/>
      <c r="AX9" s="38"/>
      <c r="AY9" s="38"/>
      <c r="AZ9" s="38"/>
      <c r="BA9" s="38"/>
      <c r="BB9" s="38"/>
      <c r="BC9" s="38"/>
      <c r="BD9" s="38"/>
      <c r="BE9" s="22">
        <f>SUM(E9:BD9)</f>
        <v>34</v>
      </c>
      <c r="BF9" s="22"/>
    </row>
    <row r="10" spans="1:58" x14ac:dyDescent="0.2">
      <c r="A10" s="140"/>
      <c r="B10" s="144"/>
      <c r="C10" s="129"/>
      <c r="D10" s="17" t="s">
        <v>8</v>
      </c>
      <c r="E10" s="27"/>
      <c r="F10" s="27"/>
      <c r="G10" s="27"/>
      <c r="H10" s="27"/>
      <c r="I10" s="27"/>
      <c r="J10" s="29"/>
      <c r="K10" s="29"/>
      <c r="L10" s="29"/>
      <c r="M10" s="29"/>
      <c r="N10" s="29"/>
      <c r="O10" s="29"/>
      <c r="P10" s="29"/>
      <c r="Q10" s="27"/>
      <c r="R10" s="27"/>
      <c r="S10" s="27"/>
      <c r="T10" s="27"/>
      <c r="U10" s="27"/>
      <c r="V10" s="47"/>
      <c r="W10" s="47"/>
      <c r="X10" s="27"/>
      <c r="Y10" s="96"/>
      <c r="Z10" s="46"/>
      <c r="AA10" s="46"/>
      <c r="AB10" s="30"/>
      <c r="AC10" s="30"/>
      <c r="AD10" s="30"/>
      <c r="AE10" s="30"/>
      <c r="AF10" s="30"/>
      <c r="AG10" s="30"/>
      <c r="AH10" s="30"/>
      <c r="AI10" s="30"/>
      <c r="AJ10" s="30"/>
      <c r="AK10" s="32"/>
      <c r="AL10" s="30"/>
      <c r="AM10" s="96"/>
      <c r="AN10" s="30"/>
      <c r="AO10" s="30"/>
      <c r="AP10" s="71"/>
      <c r="AQ10" s="71"/>
      <c r="AR10" s="74"/>
      <c r="AS10" s="74"/>
      <c r="AT10" s="74"/>
      <c r="AU10" s="65"/>
      <c r="AV10" s="38"/>
      <c r="AW10" s="38"/>
      <c r="AX10" s="38"/>
      <c r="AY10" s="38"/>
      <c r="AZ10" s="38"/>
      <c r="BA10" s="38"/>
      <c r="BB10" s="38"/>
      <c r="BC10" s="38"/>
      <c r="BD10" s="38"/>
      <c r="BE10" s="22"/>
      <c r="BF10" s="22">
        <f>SUM(E10:AU10)</f>
        <v>0</v>
      </c>
    </row>
    <row r="11" spans="1:58" x14ac:dyDescent="0.2">
      <c r="A11" s="140"/>
      <c r="B11" s="142" t="s">
        <v>13</v>
      </c>
      <c r="C11" s="136" t="s">
        <v>14</v>
      </c>
      <c r="D11" s="24" t="s">
        <v>7</v>
      </c>
      <c r="E11" s="20">
        <f t="shared" ref="E11:U12" si="3">SUM(E13,E19)</f>
        <v>36</v>
      </c>
      <c r="F11" s="20">
        <f t="shared" si="3"/>
        <v>36</v>
      </c>
      <c r="G11" s="20">
        <f t="shared" si="3"/>
        <v>36</v>
      </c>
      <c r="H11" s="20">
        <f t="shared" si="3"/>
        <v>36</v>
      </c>
      <c r="I11" s="20">
        <f t="shared" si="3"/>
        <v>36</v>
      </c>
      <c r="J11" s="20">
        <f t="shared" si="3"/>
        <v>36</v>
      </c>
      <c r="K11" s="20">
        <f t="shared" si="3"/>
        <v>36</v>
      </c>
      <c r="L11" s="20">
        <f t="shared" si="3"/>
        <v>36</v>
      </c>
      <c r="M11" s="20">
        <f t="shared" si="3"/>
        <v>36</v>
      </c>
      <c r="N11" s="20">
        <v>36</v>
      </c>
      <c r="O11" s="20"/>
      <c r="P11" s="20"/>
      <c r="Q11" s="20">
        <f t="shared" si="3"/>
        <v>26</v>
      </c>
      <c r="R11" s="20">
        <f t="shared" si="3"/>
        <v>24</v>
      </c>
      <c r="S11" s="20">
        <f t="shared" si="3"/>
        <v>26</v>
      </c>
      <c r="T11" s="20">
        <f t="shared" si="3"/>
        <v>26</v>
      </c>
      <c r="U11" s="20">
        <f t="shared" si="3"/>
        <v>26</v>
      </c>
      <c r="V11" s="49"/>
      <c r="W11" s="49"/>
      <c r="X11" s="20">
        <f>X13+X19</f>
        <v>36</v>
      </c>
      <c r="Y11" s="20">
        <f>Y13+Y19</f>
        <v>16</v>
      </c>
      <c r="Z11" s="20">
        <f t="shared" ref="Z11:AJ12" si="4">Z13+Z19</f>
        <v>16</v>
      </c>
      <c r="AA11" s="20">
        <f t="shared" si="4"/>
        <v>14</v>
      </c>
      <c r="AB11" s="20">
        <f t="shared" si="4"/>
        <v>20</v>
      </c>
      <c r="AC11" s="20">
        <f t="shared" si="4"/>
        <v>16</v>
      </c>
      <c r="AD11" s="20">
        <f t="shared" si="4"/>
        <v>20</v>
      </c>
      <c r="AE11" s="20">
        <f t="shared" si="4"/>
        <v>16</v>
      </c>
      <c r="AF11" s="20">
        <f t="shared" si="4"/>
        <v>20</v>
      </c>
      <c r="AG11" s="20">
        <f t="shared" si="4"/>
        <v>16</v>
      </c>
      <c r="AH11" s="20">
        <f t="shared" si="4"/>
        <v>20</v>
      </c>
      <c r="AI11" s="20">
        <f t="shared" si="4"/>
        <v>18</v>
      </c>
      <c r="AJ11" s="20">
        <f t="shared" si="4"/>
        <v>20</v>
      </c>
      <c r="AK11" s="21"/>
      <c r="AL11" s="20"/>
      <c r="AM11" s="20"/>
      <c r="AN11" s="20"/>
      <c r="AO11" s="20"/>
      <c r="AP11" s="69"/>
      <c r="AQ11" s="69"/>
      <c r="AR11" s="73"/>
      <c r="AS11" s="73"/>
      <c r="AT11" s="73"/>
      <c r="AU11" s="64"/>
      <c r="AV11" s="54">
        <f t="shared" ref="AV11:BD14" si="5">SUM(AV13,AV15)</f>
        <v>0</v>
      </c>
      <c r="AW11" s="54">
        <f t="shared" si="5"/>
        <v>0</v>
      </c>
      <c r="AX11" s="9">
        <f t="shared" si="5"/>
        <v>0</v>
      </c>
      <c r="AY11" s="9">
        <f t="shared" si="5"/>
        <v>0</v>
      </c>
      <c r="AZ11" s="9">
        <f t="shared" si="5"/>
        <v>0</v>
      </c>
      <c r="BA11" s="9">
        <f t="shared" si="5"/>
        <v>0</v>
      </c>
      <c r="BB11" s="9">
        <f t="shared" si="5"/>
        <v>0</v>
      </c>
      <c r="BC11" s="9">
        <f t="shared" si="5"/>
        <v>0</v>
      </c>
      <c r="BD11" s="9">
        <f t="shared" si="5"/>
        <v>0</v>
      </c>
      <c r="BE11" s="23">
        <f>SUM(E11:BD11)</f>
        <v>736</v>
      </c>
      <c r="BF11" s="23"/>
    </row>
    <row r="12" spans="1:58" x14ac:dyDescent="0.2">
      <c r="A12" s="140"/>
      <c r="B12" s="142"/>
      <c r="C12" s="137"/>
      <c r="D12" s="24" t="s">
        <v>8</v>
      </c>
      <c r="E12" s="20">
        <f t="shared" si="3"/>
        <v>0</v>
      </c>
      <c r="F12" s="20">
        <f t="shared" si="3"/>
        <v>0</v>
      </c>
      <c r="G12" s="20">
        <f t="shared" si="3"/>
        <v>0</v>
      </c>
      <c r="H12" s="20">
        <f t="shared" si="3"/>
        <v>0</v>
      </c>
      <c r="I12" s="20">
        <f t="shared" si="3"/>
        <v>0</v>
      </c>
      <c r="J12" s="20">
        <f t="shared" si="3"/>
        <v>0</v>
      </c>
      <c r="K12" s="20">
        <f t="shared" si="3"/>
        <v>0</v>
      </c>
      <c r="L12" s="20">
        <f t="shared" si="3"/>
        <v>0</v>
      </c>
      <c r="M12" s="20">
        <f t="shared" si="3"/>
        <v>0</v>
      </c>
      <c r="N12" s="20">
        <v>0</v>
      </c>
      <c r="O12" s="20"/>
      <c r="P12" s="20"/>
      <c r="Q12" s="20">
        <f t="shared" si="3"/>
        <v>0</v>
      </c>
      <c r="R12" s="20">
        <f t="shared" si="3"/>
        <v>0</v>
      </c>
      <c r="S12" s="20">
        <f t="shared" si="3"/>
        <v>0</v>
      </c>
      <c r="T12" s="20">
        <f t="shared" si="3"/>
        <v>0</v>
      </c>
      <c r="U12" s="20">
        <f t="shared" si="3"/>
        <v>0</v>
      </c>
      <c r="V12" s="49"/>
      <c r="W12" s="49"/>
      <c r="X12" s="20"/>
      <c r="Y12" s="20">
        <f>Y14+Y20</f>
        <v>0</v>
      </c>
      <c r="Z12" s="20">
        <f t="shared" si="4"/>
        <v>0</v>
      </c>
      <c r="AA12" s="20">
        <f t="shared" si="4"/>
        <v>0</v>
      </c>
      <c r="AB12" s="20">
        <f t="shared" si="4"/>
        <v>0</v>
      </c>
      <c r="AC12" s="20">
        <f t="shared" si="4"/>
        <v>0</v>
      </c>
      <c r="AD12" s="20">
        <f t="shared" si="4"/>
        <v>0</v>
      </c>
      <c r="AE12" s="20">
        <f t="shared" si="4"/>
        <v>0</v>
      </c>
      <c r="AF12" s="20">
        <f t="shared" si="4"/>
        <v>0</v>
      </c>
      <c r="AG12" s="20">
        <f t="shared" si="4"/>
        <v>0</v>
      </c>
      <c r="AH12" s="20">
        <f t="shared" si="4"/>
        <v>0</v>
      </c>
      <c r="AI12" s="20">
        <f t="shared" si="4"/>
        <v>0</v>
      </c>
      <c r="AJ12" s="20">
        <f t="shared" si="4"/>
        <v>0</v>
      </c>
      <c r="AK12" s="21"/>
      <c r="AL12" s="20"/>
      <c r="AM12" s="20"/>
      <c r="AN12" s="20"/>
      <c r="AO12" s="20"/>
      <c r="AP12" s="69"/>
      <c r="AQ12" s="69"/>
      <c r="AR12" s="73"/>
      <c r="AS12" s="73"/>
      <c r="AT12" s="73"/>
      <c r="AU12" s="64"/>
      <c r="AV12" s="54">
        <f t="shared" si="5"/>
        <v>0</v>
      </c>
      <c r="AW12" s="54">
        <f t="shared" si="5"/>
        <v>0</v>
      </c>
      <c r="AX12" s="9">
        <f t="shared" si="5"/>
        <v>0</v>
      </c>
      <c r="AY12" s="9">
        <f t="shared" si="5"/>
        <v>0</v>
      </c>
      <c r="AZ12" s="9">
        <f t="shared" si="5"/>
        <v>0</v>
      </c>
      <c r="BA12" s="9">
        <f t="shared" si="5"/>
        <v>0</v>
      </c>
      <c r="BB12" s="9">
        <f t="shared" si="5"/>
        <v>0</v>
      </c>
      <c r="BC12" s="9">
        <f t="shared" si="5"/>
        <v>0</v>
      </c>
      <c r="BD12" s="9">
        <f t="shared" si="5"/>
        <v>0</v>
      </c>
      <c r="BE12" s="22"/>
      <c r="BF12" s="23">
        <f>SUM(E12:AU12)</f>
        <v>0</v>
      </c>
    </row>
    <row r="13" spans="1:58" x14ac:dyDescent="0.2">
      <c r="A13" s="140"/>
      <c r="B13" s="142" t="s">
        <v>11</v>
      </c>
      <c r="C13" s="136" t="s">
        <v>95</v>
      </c>
      <c r="D13" s="24" t="s">
        <v>7</v>
      </c>
      <c r="E13" s="20">
        <f>SUM(E15,E17)</f>
        <v>0</v>
      </c>
      <c r="F13" s="20">
        <f t="shared" ref="F13:U14" si="6">SUM(F15,F17)</f>
        <v>0</v>
      </c>
      <c r="G13" s="20">
        <f t="shared" si="6"/>
        <v>0</v>
      </c>
      <c r="H13" s="20">
        <f t="shared" si="6"/>
        <v>0</v>
      </c>
      <c r="I13" s="20">
        <f t="shared" si="6"/>
        <v>0</v>
      </c>
      <c r="J13" s="20">
        <f t="shared" si="6"/>
        <v>0</v>
      </c>
      <c r="K13" s="20">
        <f t="shared" si="6"/>
        <v>0</v>
      </c>
      <c r="L13" s="20">
        <f t="shared" si="6"/>
        <v>0</v>
      </c>
      <c r="M13" s="20">
        <f t="shared" si="6"/>
        <v>0</v>
      </c>
      <c r="N13" s="20">
        <v>0</v>
      </c>
      <c r="O13" s="20"/>
      <c r="P13" s="20"/>
      <c r="Q13" s="20">
        <f t="shared" si="6"/>
        <v>0</v>
      </c>
      <c r="R13" s="20">
        <f t="shared" si="6"/>
        <v>0</v>
      </c>
      <c r="S13" s="20">
        <f t="shared" si="6"/>
        <v>0</v>
      </c>
      <c r="T13" s="20">
        <f t="shared" si="6"/>
        <v>0</v>
      </c>
      <c r="U13" s="20">
        <f t="shared" si="6"/>
        <v>0</v>
      </c>
      <c r="V13" s="49"/>
      <c r="W13" s="49"/>
      <c r="X13" s="20">
        <v>0</v>
      </c>
      <c r="Y13" s="20">
        <f>Y15+Y17</f>
        <v>2</v>
      </c>
      <c r="Z13" s="57">
        <v>0</v>
      </c>
      <c r="AA13" s="57">
        <v>0</v>
      </c>
      <c r="AB13" s="20">
        <f t="shared" ref="AB13:BD14" si="7">SUM(AB15,AB17)</f>
        <v>4</v>
      </c>
      <c r="AC13" s="20">
        <f t="shared" si="7"/>
        <v>2</v>
      </c>
      <c r="AD13" s="20">
        <f t="shared" si="7"/>
        <v>4</v>
      </c>
      <c r="AE13" s="20">
        <f t="shared" si="7"/>
        <v>2</v>
      </c>
      <c r="AF13" s="20">
        <f t="shared" si="7"/>
        <v>4</v>
      </c>
      <c r="AG13" s="20">
        <f t="shared" si="7"/>
        <v>2</v>
      </c>
      <c r="AH13" s="20">
        <f t="shared" si="7"/>
        <v>4</v>
      </c>
      <c r="AI13" s="20">
        <f t="shared" si="7"/>
        <v>2</v>
      </c>
      <c r="AJ13" s="20">
        <f t="shared" si="7"/>
        <v>4</v>
      </c>
      <c r="AK13" s="21"/>
      <c r="AL13" s="20"/>
      <c r="AM13" s="20"/>
      <c r="AN13" s="20"/>
      <c r="AO13" s="20"/>
      <c r="AP13" s="69"/>
      <c r="AQ13" s="69"/>
      <c r="AR13" s="73"/>
      <c r="AS13" s="73"/>
      <c r="AT13" s="73"/>
      <c r="AU13" s="64"/>
      <c r="AV13" s="54">
        <f t="shared" si="5"/>
        <v>0</v>
      </c>
      <c r="AW13" s="54">
        <f t="shared" si="7"/>
        <v>0</v>
      </c>
      <c r="AX13" s="9">
        <f t="shared" si="7"/>
        <v>0</v>
      </c>
      <c r="AY13" s="9">
        <f t="shared" si="7"/>
        <v>0</v>
      </c>
      <c r="AZ13" s="9">
        <f t="shared" si="7"/>
        <v>0</v>
      </c>
      <c r="BA13" s="9">
        <f t="shared" si="7"/>
        <v>0</v>
      </c>
      <c r="BB13" s="9">
        <f t="shared" si="7"/>
        <v>0</v>
      </c>
      <c r="BC13" s="9">
        <f t="shared" si="7"/>
        <v>0</v>
      </c>
      <c r="BD13" s="9">
        <f t="shared" si="7"/>
        <v>0</v>
      </c>
      <c r="BE13" s="23">
        <f>SUM(E13:BD13)</f>
        <v>30</v>
      </c>
      <c r="BF13" s="23"/>
    </row>
    <row r="14" spans="1:58" x14ac:dyDescent="0.2">
      <c r="A14" s="140"/>
      <c r="B14" s="142"/>
      <c r="C14" s="137"/>
      <c r="D14" s="24" t="s">
        <v>8</v>
      </c>
      <c r="E14" s="20">
        <f>SUM(E16,E18)</f>
        <v>0</v>
      </c>
      <c r="F14" s="20">
        <f t="shared" si="6"/>
        <v>0</v>
      </c>
      <c r="G14" s="20">
        <f t="shared" si="6"/>
        <v>0</v>
      </c>
      <c r="H14" s="20">
        <f t="shared" si="6"/>
        <v>0</v>
      </c>
      <c r="I14" s="20">
        <f t="shared" si="6"/>
        <v>0</v>
      </c>
      <c r="J14" s="20">
        <f t="shared" si="6"/>
        <v>0</v>
      </c>
      <c r="K14" s="20">
        <f t="shared" si="6"/>
        <v>0</v>
      </c>
      <c r="L14" s="20">
        <f t="shared" si="6"/>
        <v>0</v>
      </c>
      <c r="M14" s="20">
        <f t="shared" si="6"/>
        <v>0</v>
      </c>
      <c r="N14" s="20">
        <v>0</v>
      </c>
      <c r="O14" s="20"/>
      <c r="P14" s="20"/>
      <c r="Q14" s="20">
        <f t="shared" si="6"/>
        <v>0</v>
      </c>
      <c r="R14" s="20">
        <f t="shared" si="6"/>
        <v>0</v>
      </c>
      <c r="S14" s="20">
        <f t="shared" si="6"/>
        <v>0</v>
      </c>
      <c r="T14" s="20">
        <f t="shared" si="6"/>
        <v>0</v>
      </c>
      <c r="U14" s="20">
        <f t="shared" si="6"/>
        <v>0</v>
      </c>
      <c r="V14" s="49"/>
      <c r="W14" s="49"/>
      <c r="X14" s="20">
        <v>0</v>
      </c>
      <c r="Y14" s="20">
        <f>Y16+Y18</f>
        <v>0</v>
      </c>
      <c r="Z14" s="57">
        <v>0</v>
      </c>
      <c r="AA14" s="57">
        <v>0</v>
      </c>
      <c r="AB14" s="20">
        <f t="shared" si="7"/>
        <v>0</v>
      </c>
      <c r="AC14" s="20">
        <f t="shared" si="7"/>
        <v>0</v>
      </c>
      <c r="AD14" s="20">
        <f t="shared" si="7"/>
        <v>0</v>
      </c>
      <c r="AE14" s="20">
        <f t="shared" si="7"/>
        <v>0</v>
      </c>
      <c r="AF14" s="20">
        <f t="shared" si="7"/>
        <v>0</v>
      </c>
      <c r="AG14" s="20">
        <f t="shared" si="7"/>
        <v>0</v>
      </c>
      <c r="AH14" s="20">
        <f t="shared" si="7"/>
        <v>0</v>
      </c>
      <c r="AI14" s="20">
        <f t="shared" si="7"/>
        <v>0</v>
      </c>
      <c r="AJ14" s="20">
        <f t="shared" si="7"/>
        <v>0</v>
      </c>
      <c r="AK14" s="21"/>
      <c r="AL14" s="20"/>
      <c r="AM14" s="20"/>
      <c r="AN14" s="20"/>
      <c r="AO14" s="20"/>
      <c r="AP14" s="69"/>
      <c r="AQ14" s="69"/>
      <c r="AR14" s="73"/>
      <c r="AS14" s="73"/>
      <c r="AT14" s="73"/>
      <c r="AU14" s="64"/>
      <c r="AV14" s="54">
        <f t="shared" si="5"/>
        <v>0</v>
      </c>
      <c r="AW14" s="54">
        <f t="shared" si="7"/>
        <v>0</v>
      </c>
      <c r="AX14" s="9">
        <f t="shared" si="7"/>
        <v>0</v>
      </c>
      <c r="AY14" s="9">
        <f t="shared" si="7"/>
        <v>0</v>
      </c>
      <c r="AZ14" s="9">
        <f t="shared" si="7"/>
        <v>0</v>
      </c>
      <c r="BA14" s="9">
        <f t="shared" si="7"/>
        <v>0</v>
      </c>
      <c r="BB14" s="9">
        <f t="shared" si="7"/>
        <v>0</v>
      </c>
      <c r="BC14" s="9">
        <f t="shared" si="7"/>
        <v>0</v>
      </c>
      <c r="BD14" s="9">
        <f t="shared" si="7"/>
        <v>0</v>
      </c>
      <c r="BE14" s="22"/>
      <c r="BF14" s="23">
        <f>SUM(E14:AU14)</f>
        <v>0</v>
      </c>
    </row>
    <row r="15" spans="1:58" x14ac:dyDescent="0.2">
      <c r="A15" s="140"/>
      <c r="B15" s="120" t="s">
        <v>135</v>
      </c>
      <c r="C15" s="128" t="s">
        <v>134</v>
      </c>
      <c r="D15" s="17" t="s">
        <v>7</v>
      </c>
      <c r="E15" s="27"/>
      <c r="F15" s="27"/>
      <c r="G15" s="27"/>
      <c r="H15" s="27"/>
      <c r="I15" s="27"/>
      <c r="J15" s="29"/>
      <c r="K15" s="29"/>
      <c r="L15" s="29"/>
      <c r="M15" s="29"/>
      <c r="N15" s="29"/>
      <c r="O15" s="29"/>
      <c r="P15" s="29"/>
      <c r="Q15" s="27"/>
      <c r="R15" s="27"/>
      <c r="S15" s="27"/>
      <c r="T15" s="27"/>
      <c r="U15" s="27"/>
      <c r="V15" s="47"/>
      <c r="W15" s="47"/>
      <c r="X15" s="27"/>
      <c r="Y15" s="29">
        <v>2</v>
      </c>
      <c r="Z15" s="46">
        <v>4</v>
      </c>
      <c r="AA15" s="46">
        <v>2</v>
      </c>
      <c r="AB15" s="100">
        <v>4</v>
      </c>
      <c r="AC15" s="100">
        <v>2</v>
      </c>
      <c r="AD15" s="100">
        <v>4</v>
      </c>
      <c r="AE15" s="100">
        <v>2</v>
      </c>
      <c r="AF15" s="100">
        <v>4</v>
      </c>
      <c r="AG15" s="100">
        <v>2</v>
      </c>
      <c r="AH15" s="100">
        <v>4</v>
      </c>
      <c r="AI15" s="100">
        <v>2</v>
      </c>
      <c r="AJ15" s="100">
        <v>4</v>
      </c>
      <c r="AK15" s="32"/>
      <c r="AL15" s="100"/>
      <c r="AM15" s="96"/>
      <c r="AN15" s="100"/>
      <c r="AO15" s="100"/>
      <c r="AP15" s="71"/>
      <c r="AQ15" s="71"/>
      <c r="AR15" s="74"/>
      <c r="AS15" s="74"/>
      <c r="AT15" s="74"/>
      <c r="AU15" s="65"/>
      <c r="AV15" s="38"/>
      <c r="AW15" s="38"/>
      <c r="AX15" s="38"/>
      <c r="AY15" s="38"/>
      <c r="AZ15" s="38"/>
      <c r="BA15" s="38"/>
      <c r="BB15" s="38"/>
      <c r="BC15" s="38"/>
      <c r="BD15" s="38"/>
      <c r="BE15" s="22">
        <f>SUM(E15:BD15)</f>
        <v>36</v>
      </c>
      <c r="BF15" s="22"/>
    </row>
    <row r="16" spans="1:58" x14ac:dyDescent="0.2">
      <c r="A16" s="140"/>
      <c r="B16" s="120"/>
      <c r="C16" s="129"/>
      <c r="D16" s="17" t="s">
        <v>8</v>
      </c>
      <c r="E16" s="27"/>
      <c r="F16" s="27"/>
      <c r="G16" s="27"/>
      <c r="H16" s="27"/>
      <c r="I16" s="27"/>
      <c r="J16" s="29"/>
      <c r="K16" s="29"/>
      <c r="L16" s="29"/>
      <c r="M16" s="29"/>
      <c r="N16" s="29"/>
      <c r="O16" s="29"/>
      <c r="P16" s="29"/>
      <c r="Q16" s="27"/>
      <c r="R16" s="27"/>
      <c r="S16" s="27"/>
      <c r="T16" s="27"/>
      <c r="U16" s="27"/>
      <c r="V16" s="47"/>
      <c r="W16" s="47"/>
      <c r="X16" s="27"/>
      <c r="Y16" s="29"/>
      <c r="Z16" s="46"/>
      <c r="AA16" s="46"/>
      <c r="AB16" s="30"/>
      <c r="AC16" s="30"/>
      <c r="AD16" s="30"/>
      <c r="AE16" s="30"/>
      <c r="AF16" s="30"/>
      <c r="AG16" s="30"/>
      <c r="AH16" s="30"/>
      <c r="AI16" s="30"/>
      <c r="AJ16" s="30"/>
      <c r="AK16" s="32"/>
      <c r="AL16" s="30"/>
      <c r="AM16" s="96"/>
      <c r="AN16" s="30"/>
      <c r="AO16" s="30"/>
      <c r="AP16" s="71"/>
      <c r="AQ16" s="71"/>
      <c r="AR16" s="74"/>
      <c r="AS16" s="74"/>
      <c r="AT16" s="74"/>
      <c r="AU16" s="65"/>
      <c r="AV16" s="38"/>
      <c r="AW16" s="38"/>
      <c r="AX16" s="38"/>
      <c r="AY16" s="38"/>
      <c r="AZ16" s="38"/>
      <c r="BA16" s="38"/>
      <c r="BB16" s="38"/>
      <c r="BC16" s="38"/>
      <c r="BD16" s="38"/>
      <c r="BE16" s="22"/>
      <c r="BF16" s="22">
        <f>SUM(E16:AU16)</f>
        <v>0</v>
      </c>
    </row>
    <row r="17" spans="1:58" x14ac:dyDescent="0.2">
      <c r="A17" s="140"/>
      <c r="B17" s="120"/>
      <c r="C17" s="128"/>
      <c r="D17" s="17" t="s">
        <v>7</v>
      </c>
      <c r="E17" s="27"/>
      <c r="F17" s="27"/>
      <c r="G17" s="27"/>
      <c r="H17" s="27"/>
      <c r="I17" s="27"/>
      <c r="J17" s="29"/>
      <c r="K17" s="29"/>
      <c r="L17" s="29"/>
      <c r="M17" s="29"/>
      <c r="N17" s="29"/>
      <c r="O17" s="29"/>
      <c r="P17" s="29"/>
      <c r="Q17" s="27"/>
      <c r="R17" s="27"/>
      <c r="S17" s="27"/>
      <c r="T17" s="27"/>
      <c r="U17" s="27"/>
      <c r="V17" s="47"/>
      <c r="W17" s="47"/>
      <c r="X17" s="27"/>
      <c r="Y17" s="29"/>
      <c r="Z17" s="46"/>
      <c r="AA17" s="46"/>
      <c r="AB17" s="30"/>
      <c r="AC17" s="30"/>
      <c r="AD17" s="30"/>
      <c r="AE17" s="30"/>
      <c r="AF17" s="30"/>
      <c r="AG17" s="30"/>
      <c r="AH17" s="30"/>
      <c r="AI17" s="30"/>
      <c r="AJ17" s="30"/>
      <c r="AK17" s="32"/>
      <c r="AL17" s="30"/>
      <c r="AM17" s="96"/>
      <c r="AN17" s="30"/>
      <c r="AO17" s="30"/>
      <c r="AP17" s="71"/>
      <c r="AQ17" s="71"/>
      <c r="AR17" s="74"/>
      <c r="AS17" s="74"/>
      <c r="AT17" s="74"/>
      <c r="AU17" s="65"/>
      <c r="AV17" s="38"/>
      <c r="AW17" s="38"/>
      <c r="AX17" s="38"/>
      <c r="AY17" s="38"/>
      <c r="AZ17" s="38"/>
      <c r="BA17" s="38"/>
      <c r="BB17" s="38"/>
      <c r="BC17" s="38"/>
      <c r="BD17" s="38"/>
      <c r="BE17" s="22">
        <f>SUM(E17:BD17)</f>
        <v>0</v>
      </c>
      <c r="BF17" s="22"/>
    </row>
    <row r="18" spans="1:58" x14ac:dyDescent="0.2">
      <c r="A18" s="140"/>
      <c r="B18" s="120"/>
      <c r="C18" s="129"/>
      <c r="D18" s="17" t="s">
        <v>8</v>
      </c>
      <c r="E18" s="27"/>
      <c r="F18" s="27"/>
      <c r="G18" s="27"/>
      <c r="H18" s="27"/>
      <c r="I18" s="27"/>
      <c r="J18" s="29"/>
      <c r="K18" s="29"/>
      <c r="L18" s="29"/>
      <c r="M18" s="29"/>
      <c r="N18" s="29"/>
      <c r="O18" s="29"/>
      <c r="P18" s="29"/>
      <c r="Q18" s="27"/>
      <c r="R18" s="27"/>
      <c r="S18" s="27"/>
      <c r="T18" s="27"/>
      <c r="U18" s="27"/>
      <c r="V18" s="47"/>
      <c r="W18" s="47"/>
      <c r="X18" s="27"/>
      <c r="Y18" s="29"/>
      <c r="Z18" s="46"/>
      <c r="AA18" s="46"/>
      <c r="AB18" s="30"/>
      <c r="AC18" s="30"/>
      <c r="AD18" s="30"/>
      <c r="AE18" s="30"/>
      <c r="AF18" s="30"/>
      <c r="AG18" s="30"/>
      <c r="AH18" s="30"/>
      <c r="AI18" s="30"/>
      <c r="AJ18" s="30"/>
      <c r="AK18" s="32"/>
      <c r="AL18" s="30"/>
      <c r="AM18" s="96"/>
      <c r="AN18" s="30"/>
      <c r="AO18" s="30"/>
      <c r="AP18" s="71"/>
      <c r="AQ18" s="71"/>
      <c r="AR18" s="74"/>
      <c r="AS18" s="74"/>
      <c r="AT18" s="74"/>
      <c r="AU18" s="65"/>
      <c r="AV18" s="38"/>
      <c r="AW18" s="38"/>
      <c r="AX18" s="38"/>
      <c r="AY18" s="38"/>
      <c r="AZ18" s="38"/>
      <c r="BA18" s="38"/>
      <c r="BB18" s="38"/>
      <c r="BC18" s="38"/>
      <c r="BD18" s="38"/>
      <c r="BE18" s="22"/>
      <c r="BF18" s="22">
        <f>SUM(E18:AU18)</f>
        <v>0</v>
      </c>
    </row>
    <row r="19" spans="1:58" x14ac:dyDescent="0.2">
      <c r="A19" s="140"/>
      <c r="B19" s="136" t="s">
        <v>15</v>
      </c>
      <c r="C19" s="138" t="s">
        <v>16</v>
      </c>
      <c r="D19" s="24" t="s">
        <v>7</v>
      </c>
      <c r="E19" s="20">
        <f t="shared" ref="E19:M19" si="8">SUM(E21,E33)</f>
        <v>36</v>
      </c>
      <c r="F19" s="20">
        <f t="shared" si="8"/>
        <v>36</v>
      </c>
      <c r="G19" s="20">
        <f t="shared" si="8"/>
        <v>36</v>
      </c>
      <c r="H19" s="20">
        <f t="shared" si="8"/>
        <v>36</v>
      </c>
      <c r="I19" s="20">
        <f t="shared" si="8"/>
        <v>36</v>
      </c>
      <c r="J19" s="20">
        <f t="shared" si="8"/>
        <v>36</v>
      </c>
      <c r="K19" s="20">
        <f t="shared" si="8"/>
        <v>36</v>
      </c>
      <c r="L19" s="20">
        <f t="shared" si="8"/>
        <v>36</v>
      </c>
      <c r="M19" s="20">
        <f t="shared" si="8"/>
        <v>36</v>
      </c>
      <c r="N19" s="112">
        <v>36</v>
      </c>
      <c r="O19" s="20">
        <f>O21+O33+O41</f>
        <v>32</v>
      </c>
      <c r="P19" s="20">
        <f>P21+P33+P41</f>
        <v>30</v>
      </c>
      <c r="Q19" s="20">
        <f t="shared" ref="Q19:U20" si="9">SUM(Q21,Q33)</f>
        <v>26</v>
      </c>
      <c r="R19" s="20">
        <f t="shared" si="9"/>
        <v>24</v>
      </c>
      <c r="S19" s="20">
        <f t="shared" si="9"/>
        <v>26</v>
      </c>
      <c r="T19" s="20">
        <f t="shared" si="9"/>
        <v>26</v>
      </c>
      <c r="U19" s="20">
        <f t="shared" si="9"/>
        <v>26</v>
      </c>
      <c r="V19" s="49"/>
      <c r="W19" s="49"/>
      <c r="X19" s="20">
        <f>X21</f>
        <v>36</v>
      </c>
      <c r="Y19" s="20">
        <f>Y33+Y21</f>
        <v>14</v>
      </c>
      <c r="Z19" s="20">
        <f t="shared" ref="Z19:AJ19" si="10">Z33+Z21</f>
        <v>16</v>
      </c>
      <c r="AA19" s="20">
        <f t="shared" si="10"/>
        <v>14</v>
      </c>
      <c r="AB19" s="20">
        <f t="shared" si="10"/>
        <v>16</v>
      </c>
      <c r="AC19" s="20">
        <f t="shared" si="10"/>
        <v>14</v>
      </c>
      <c r="AD19" s="20">
        <f t="shared" si="10"/>
        <v>16</v>
      </c>
      <c r="AE19" s="20">
        <f t="shared" si="10"/>
        <v>14</v>
      </c>
      <c r="AF19" s="20">
        <f t="shared" si="10"/>
        <v>16</v>
      </c>
      <c r="AG19" s="20">
        <f t="shared" si="10"/>
        <v>14</v>
      </c>
      <c r="AH19" s="20">
        <f t="shared" si="10"/>
        <v>16</v>
      </c>
      <c r="AI19" s="20">
        <f t="shared" si="10"/>
        <v>16</v>
      </c>
      <c r="AJ19" s="20">
        <f t="shared" si="10"/>
        <v>16</v>
      </c>
      <c r="AK19" s="21"/>
      <c r="AL19" s="20"/>
      <c r="AM19" s="20"/>
      <c r="AN19" s="20"/>
      <c r="AO19" s="20"/>
      <c r="AP19" s="69"/>
      <c r="AQ19" s="69"/>
      <c r="AR19" s="73"/>
      <c r="AS19" s="73"/>
      <c r="AT19" s="73"/>
      <c r="AU19" s="65"/>
      <c r="AV19" s="54">
        <f t="shared" ref="AV19:BD20" si="11">SUM(AV21,AV23)</f>
        <v>0</v>
      </c>
      <c r="AW19" s="54">
        <f t="shared" si="11"/>
        <v>0</v>
      </c>
      <c r="AX19" s="9">
        <f t="shared" si="11"/>
        <v>0</v>
      </c>
      <c r="AY19" s="9">
        <f t="shared" si="11"/>
        <v>0</v>
      </c>
      <c r="AZ19" s="9">
        <f t="shared" si="11"/>
        <v>0</v>
      </c>
      <c r="BA19" s="9">
        <f t="shared" si="11"/>
        <v>0</v>
      </c>
      <c r="BB19" s="9">
        <f t="shared" si="11"/>
        <v>0</v>
      </c>
      <c r="BC19" s="9">
        <f t="shared" si="11"/>
        <v>0</v>
      </c>
      <c r="BD19" s="9">
        <f t="shared" si="11"/>
        <v>0</v>
      </c>
      <c r="BE19" s="23">
        <f>SUM(E19:BD19)</f>
        <v>768</v>
      </c>
      <c r="BF19" s="23"/>
    </row>
    <row r="20" spans="1:58" x14ac:dyDescent="0.2">
      <c r="A20" s="140"/>
      <c r="B20" s="137"/>
      <c r="C20" s="138"/>
      <c r="D20" s="24" t="s">
        <v>8</v>
      </c>
      <c r="E20" s="20">
        <f t="shared" ref="E20:M20" si="12">SUM(E22,E34)</f>
        <v>0</v>
      </c>
      <c r="F20" s="20">
        <f t="shared" si="12"/>
        <v>0</v>
      </c>
      <c r="G20" s="20">
        <f t="shared" si="12"/>
        <v>0</v>
      </c>
      <c r="H20" s="20">
        <f t="shared" si="12"/>
        <v>0</v>
      </c>
      <c r="I20" s="20">
        <f t="shared" si="12"/>
        <v>0</v>
      </c>
      <c r="J20" s="20">
        <f t="shared" si="12"/>
        <v>0</v>
      </c>
      <c r="K20" s="20">
        <f t="shared" si="12"/>
        <v>0</v>
      </c>
      <c r="L20" s="20">
        <f t="shared" si="12"/>
        <v>0</v>
      </c>
      <c r="M20" s="20">
        <f t="shared" si="12"/>
        <v>0</v>
      </c>
      <c r="N20" s="112">
        <v>0</v>
      </c>
      <c r="O20" s="20">
        <v>0</v>
      </c>
      <c r="P20" s="20">
        <v>0</v>
      </c>
      <c r="Q20" s="20">
        <f t="shared" si="9"/>
        <v>0</v>
      </c>
      <c r="R20" s="20">
        <f t="shared" si="9"/>
        <v>0</v>
      </c>
      <c r="S20" s="20">
        <f t="shared" si="9"/>
        <v>0</v>
      </c>
      <c r="T20" s="20">
        <f t="shared" si="9"/>
        <v>0</v>
      </c>
      <c r="U20" s="20">
        <f t="shared" si="9"/>
        <v>0</v>
      </c>
      <c r="V20" s="49"/>
      <c r="W20" s="49"/>
      <c r="X20" s="20">
        <v>0</v>
      </c>
      <c r="Y20" s="20">
        <f>Y22+Y34</f>
        <v>0</v>
      </c>
      <c r="Z20" s="20">
        <f t="shared" ref="Z20:AJ20" si="13">Z22+Z34</f>
        <v>0</v>
      </c>
      <c r="AA20" s="20">
        <f t="shared" si="13"/>
        <v>0</v>
      </c>
      <c r="AB20" s="20">
        <f t="shared" si="13"/>
        <v>0</v>
      </c>
      <c r="AC20" s="20">
        <f t="shared" si="13"/>
        <v>0</v>
      </c>
      <c r="AD20" s="20">
        <f t="shared" si="13"/>
        <v>0</v>
      </c>
      <c r="AE20" s="20">
        <f t="shared" si="13"/>
        <v>0</v>
      </c>
      <c r="AF20" s="20">
        <f t="shared" si="13"/>
        <v>0</v>
      </c>
      <c r="AG20" s="20">
        <f t="shared" si="13"/>
        <v>0</v>
      </c>
      <c r="AH20" s="20">
        <f t="shared" si="13"/>
        <v>0</v>
      </c>
      <c r="AI20" s="20">
        <f t="shared" si="13"/>
        <v>0</v>
      </c>
      <c r="AJ20" s="20">
        <f t="shared" si="13"/>
        <v>0</v>
      </c>
      <c r="AK20" s="21"/>
      <c r="AL20" s="20"/>
      <c r="AM20" s="20"/>
      <c r="AN20" s="20"/>
      <c r="AO20" s="20"/>
      <c r="AP20" s="69"/>
      <c r="AQ20" s="69"/>
      <c r="AR20" s="73"/>
      <c r="AS20" s="73"/>
      <c r="AT20" s="73"/>
      <c r="AU20" s="65"/>
      <c r="AV20" s="54">
        <f t="shared" si="11"/>
        <v>0</v>
      </c>
      <c r="AW20" s="54">
        <f t="shared" si="11"/>
        <v>0</v>
      </c>
      <c r="AX20" s="9">
        <f t="shared" si="11"/>
        <v>0</v>
      </c>
      <c r="AY20" s="9">
        <f t="shared" si="11"/>
        <v>0</v>
      </c>
      <c r="AZ20" s="9">
        <f t="shared" si="11"/>
        <v>0</v>
      </c>
      <c r="BA20" s="9">
        <f t="shared" si="11"/>
        <v>0</v>
      </c>
      <c r="BB20" s="9">
        <f t="shared" si="11"/>
        <v>0</v>
      </c>
      <c r="BC20" s="9">
        <f t="shared" si="11"/>
        <v>0</v>
      </c>
      <c r="BD20" s="9">
        <f t="shared" si="11"/>
        <v>0</v>
      </c>
      <c r="BE20" s="23"/>
      <c r="BF20" s="23">
        <f>SUM(E20:AU20)</f>
        <v>0</v>
      </c>
    </row>
    <row r="21" spans="1:58" x14ac:dyDescent="0.2">
      <c r="A21" s="140"/>
      <c r="B21" s="132" t="s">
        <v>99</v>
      </c>
      <c r="C21" s="134" t="s">
        <v>125</v>
      </c>
      <c r="D21" s="24" t="s">
        <v>7</v>
      </c>
      <c r="E21" s="20">
        <f t="shared" ref="E21:M21" si="14">SUM(E23,E25,E31)</f>
        <v>36</v>
      </c>
      <c r="F21" s="20">
        <f t="shared" si="14"/>
        <v>36</v>
      </c>
      <c r="G21" s="20">
        <f t="shared" si="14"/>
        <v>36</v>
      </c>
      <c r="H21" s="20">
        <f t="shared" si="14"/>
        <v>36</v>
      </c>
      <c r="I21" s="20">
        <f t="shared" si="14"/>
        <v>36</v>
      </c>
      <c r="J21" s="20">
        <f t="shared" si="14"/>
        <v>0</v>
      </c>
      <c r="K21" s="20">
        <f t="shared" si="14"/>
        <v>0</v>
      </c>
      <c r="L21" s="20">
        <f t="shared" si="14"/>
        <v>0</v>
      </c>
      <c r="M21" s="20">
        <f t="shared" si="14"/>
        <v>0</v>
      </c>
      <c r="N21" s="112">
        <v>36</v>
      </c>
      <c r="O21" s="20">
        <f>O23+O25+O27</f>
        <v>28</v>
      </c>
      <c r="P21" s="20">
        <f>P23+P25+P27</f>
        <v>26</v>
      </c>
      <c r="Q21" s="20">
        <f t="shared" ref="Q21:U22" si="15">SUM(Q23,Q25,Q31)</f>
        <v>22</v>
      </c>
      <c r="R21" s="20">
        <f t="shared" si="15"/>
        <v>20</v>
      </c>
      <c r="S21" s="20">
        <f t="shared" si="15"/>
        <v>22</v>
      </c>
      <c r="T21" s="20">
        <f t="shared" si="15"/>
        <v>20</v>
      </c>
      <c r="U21" s="20">
        <f t="shared" si="15"/>
        <v>22</v>
      </c>
      <c r="V21" s="49"/>
      <c r="W21" s="49"/>
      <c r="X21" s="20">
        <f>X29</f>
        <v>36</v>
      </c>
      <c r="Y21" s="20">
        <f t="shared" ref="Y21:AJ21" si="16">Y23+Y25+Y31</f>
        <v>10</v>
      </c>
      <c r="Z21" s="20">
        <f t="shared" si="16"/>
        <v>12</v>
      </c>
      <c r="AA21" s="20">
        <f t="shared" si="16"/>
        <v>10</v>
      </c>
      <c r="AB21" s="20">
        <f t="shared" si="16"/>
        <v>12</v>
      </c>
      <c r="AC21" s="20">
        <f t="shared" si="16"/>
        <v>10</v>
      </c>
      <c r="AD21" s="20">
        <f t="shared" si="16"/>
        <v>12</v>
      </c>
      <c r="AE21" s="20">
        <f t="shared" si="16"/>
        <v>10</v>
      </c>
      <c r="AF21" s="20">
        <f t="shared" si="16"/>
        <v>12</v>
      </c>
      <c r="AG21" s="20">
        <f t="shared" si="16"/>
        <v>10</v>
      </c>
      <c r="AH21" s="20">
        <f t="shared" si="16"/>
        <v>12</v>
      </c>
      <c r="AI21" s="20">
        <f t="shared" si="16"/>
        <v>12</v>
      </c>
      <c r="AJ21" s="20">
        <f t="shared" si="16"/>
        <v>12</v>
      </c>
      <c r="AK21" s="21"/>
      <c r="AL21" s="20"/>
      <c r="AM21" s="20"/>
      <c r="AN21" s="20"/>
      <c r="AO21" s="20"/>
      <c r="AP21" s="69"/>
      <c r="AQ21" s="69"/>
      <c r="AR21" s="73"/>
      <c r="AS21" s="73"/>
      <c r="AT21" s="73"/>
      <c r="AU21" s="65"/>
      <c r="AV21" s="54">
        <f t="shared" ref="AV21:BD21" si="17">SUM(AV23,AV31)</f>
        <v>0</v>
      </c>
      <c r="AW21" s="54">
        <f t="shared" si="17"/>
        <v>0</v>
      </c>
      <c r="AX21" s="9">
        <f t="shared" si="17"/>
        <v>0</v>
      </c>
      <c r="AY21" s="9">
        <f t="shared" si="17"/>
        <v>0</v>
      </c>
      <c r="AZ21" s="9">
        <f t="shared" si="17"/>
        <v>0</v>
      </c>
      <c r="BA21" s="9">
        <f t="shared" si="17"/>
        <v>0</v>
      </c>
      <c r="BB21" s="9">
        <f t="shared" si="17"/>
        <v>0</v>
      </c>
      <c r="BC21" s="9">
        <f t="shared" si="17"/>
        <v>0</v>
      </c>
      <c r="BD21" s="9">
        <f t="shared" si="17"/>
        <v>0</v>
      </c>
      <c r="BE21" s="23">
        <f>SUM(E21:BD21)</f>
        <v>546</v>
      </c>
      <c r="BF21" s="23"/>
    </row>
    <row r="22" spans="1:58" ht="59.25" customHeight="1" x14ac:dyDescent="0.2">
      <c r="A22" s="140"/>
      <c r="B22" s="133"/>
      <c r="C22" s="135"/>
      <c r="D22" s="99" t="s">
        <v>8</v>
      </c>
      <c r="E22" s="20">
        <f t="shared" ref="E22:M22" si="18">SUM(E24,E26,E32)</f>
        <v>0</v>
      </c>
      <c r="F22" s="20">
        <f t="shared" si="18"/>
        <v>0</v>
      </c>
      <c r="G22" s="20">
        <f t="shared" si="18"/>
        <v>0</v>
      </c>
      <c r="H22" s="20">
        <f t="shared" si="18"/>
        <v>0</v>
      </c>
      <c r="I22" s="20">
        <f t="shared" si="18"/>
        <v>0</v>
      </c>
      <c r="J22" s="20">
        <f t="shared" si="18"/>
        <v>0</v>
      </c>
      <c r="K22" s="20">
        <f t="shared" si="18"/>
        <v>0</v>
      </c>
      <c r="L22" s="20">
        <f t="shared" si="18"/>
        <v>0</v>
      </c>
      <c r="M22" s="20">
        <f t="shared" si="18"/>
        <v>0</v>
      </c>
      <c r="N22" s="112"/>
      <c r="O22" s="20"/>
      <c r="P22" s="20"/>
      <c r="Q22" s="20">
        <f t="shared" si="15"/>
        <v>0</v>
      </c>
      <c r="R22" s="20">
        <f t="shared" si="15"/>
        <v>0</v>
      </c>
      <c r="S22" s="20">
        <f t="shared" si="15"/>
        <v>0</v>
      </c>
      <c r="T22" s="20">
        <f t="shared" si="15"/>
        <v>0</v>
      </c>
      <c r="U22" s="20">
        <f t="shared" si="15"/>
        <v>0</v>
      </c>
      <c r="V22" s="49"/>
      <c r="W22" s="49"/>
      <c r="X22" s="20"/>
      <c r="Y22" s="20">
        <f t="shared" ref="Y22:AJ22" si="19">Y24+Y26+Y32</f>
        <v>0</v>
      </c>
      <c r="Z22" s="20">
        <f t="shared" si="19"/>
        <v>0</v>
      </c>
      <c r="AA22" s="20">
        <f t="shared" si="19"/>
        <v>0</v>
      </c>
      <c r="AB22" s="20">
        <f t="shared" si="19"/>
        <v>0</v>
      </c>
      <c r="AC22" s="20">
        <f t="shared" si="19"/>
        <v>0</v>
      </c>
      <c r="AD22" s="20">
        <f t="shared" si="19"/>
        <v>0</v>
      </c>
      <c r="AE22" s="20">
        <f t="shared" si="19"/>
        <v>0</v>
      </c>
      <c r="AF22" s="20">
        <f t="shared" si="19"/>
        <v>0</v>
      </c>
      <c r="AG22" s="20">
        <f t="shared" si="19"/>
        <v>0</v>
      </c>
      <c r="AH22" s="20">
        <f t="shared" si="19"/>
        <v>0</v>
      </c>
      <c r="AI22" s="20">
        <f t="shared" si="19"/>
        <v>0</v>
      </c>
      <c r="AJ22" s="20">
        <f t="shared" si="19"/>
        <v>0</v>
      </c>
      <c r="AK22" s="21"/>
      <c r="AL22" s="20"/>
      <c r="AM22" s="20"/>
      <c r="AN22" s="20"/>
      <c r="AO22" s="20"/>
      <c r="AP22" s="69"/>
      <c r="AQ22" s="69"/>
      <c r="AR22" s="69"/>
      <c r="AS22" s="69"/>
      <c r="AT22" s="69"/>
      <c r="AU22" s="65"/>
      <c r="AV22" s="20">
        <f t="shared" ref="AV22:BD22" si="20">SUM(AV24,AV32)</f>
        <v>0</v>
      </c>
      <c r="AW22" s="20">
        <f t="shared" si="20"/>
        <v>0</v>
      </c>
      <c r="AX22" s="23">
        <f t="shared" si="20"/>
        <v>0</v>
      </c>
      <c r="AY22" s="23">
        <f t="shared" si="20"/>
        <v>0</v>
      </c>
      <c r="AZ22" s="23">
        <f t="shared" si="20"/>
        <v>0</v>
      </c>
      <c r="BA22" s="23">
        <f t="shared" si="20"/>
        <v>0</v>
      </c>
      <c r="BB22" s="23">
        <f t="shared" si="20"/>
        <v>0</v>
      </c>
      <c r="BC22" s="23">
        <f t="shared" si="20"/>
        <v>0</v>
      </c>
      <c r="BD22" s="23">
        <f t="shared" si="20"/>
        <v>0</v>
      </c>
      <c r="BE22" s="23"/>
      <c r="BF22" s="23">
        <f>SUM(E22:AU22)</f>
        <v>0</v>
      </c>
    </row>
    <row r="23" spans="1:58" ht="20.25" customHeight="1" x14ac:dyDescent="0.2">
      <c r="A23" s="140"/>
      <c r="B23" s="120" t="s">
        <v>100</v>
      </c>
      <c r="C23" s="128" t="s">
        <v>132</v>
      </c>
      <c r="D23" s="98" t="s">
        <v>7</v>
      </c>
      <c r="E23" s="27"/>
      <c r="F23" s="27"/>
      <c r="G23" s="27"/>
      <c r="H23" s="27"/>
      <c r="I23" s="27"/>
      <c r="J23" s="29"/>
      <c r="K23" s="29"/>
      <c r="L23" s="29"/>
      <c r="M23" s="29"/>
      <c r="N23" s="29"/>
      <c r="O23" s="29">
        <v>16</v>
      </c>
      <c r="P23" s="29">
        <v>16</v>
      </c>
      <c r="Q23" s="27">
        <v>16</v>
      </c>
      <c r="R23" s="27">
        <v>16</v>
      </c>
      <c r="S23" s="27">
        <v>16</v>
      </c>
      <c r="T23" s="27">
        <v>16</v>
      </c>
      <c r="U23" s="27">
        <v>18</v>
      </c>
      <c r="V23" s="47"/>
      <c r="W23" s="47"/>
      <c r="X23" s="27"/>
      <c r="Y23" s="29">
        <v>10</v>
      </c>
      <c r="Z23" s="46">
        <v>12</v>
      </c>
      <c r="AA23" s="46">
        <v>10</v>
      </c>
      <c r="AB23" s="30">
        <v>12</v>
      </c>
      <c r="AC23" s="30">
        <v>10</v>
      </c>
      <c r="AD23" s="30">
        <v>12</v>
      </c>
      <c r="AE23" s="30">
        <v>10</v>
      </c>
      <c r="AF23" s="30">
        <v>12</v>
      </c>
      <c r="AG23" s="30">
        <v>10</v>
      </c>
      <c r="AH23" s="30">
        <v>12</v>
      </c>
      <c r="AI23" s="30">
        <v>12</v>
      </c>
      <c r="AJ23" s="30">
        <v>12</v>
      </c>
      <c r="AK23" s="32"/>
      <c r="AL23" s="30"/>
      <c r="AM23" s="96"/>
      <c r="AN23" s="30"/>
      <c r="AO23" s="30"/>
      <c r="AP23" s="71"/>
      <c r="AQ23" s="71"/>
      <c r="AR23" s="74"/>
      <c r="AS23" s="74"/>
      <c r="AT23" s="74"/>
      <c r="AU23" s="65"/>
      <c r="AV23" s="38"/>
      <c r="AW23" s="38"/>
      <c r="AX23" s="38"/>
      <c r="AY23" s="38"/>
      <c r="AZ23" s="38"/>
      <c r="BA23" s="38"/>
      <c r="BB23" s="38"/>
      <c r="BC23" s="38"/>
      <c r="BD23" s="38"/>
      <c r="BE23" s="22">
        <f>SUM(E23:BD23)</f>
        <v>248</v>
      </c>
      <c r="BF23" s="22"/>
    </row>
    <row r="24" spans="1:58" ht="34.5" customHeight="1" x14ac:dyDescent="0.2">
      <c r="A24" s="140"/>
      <c r="B24" s="120"/>
      <c r="C24" s="129"/>
      <c r="D24" s="98" t="s">
        <v>8</v>
      </c>
      <c r="E24" s="27"/>
      <c r="F24" s="27"/>
      <c r="G24" s="27"/>
      <c r="H24" s="27"/>
      <c r="I24" s="27"/>
      <c r="J24" s="29"/>
      <c r="K24" s="29"/>
      <c r="L24" s="29"/>
      <c r="M24" s="29"/>
      <c r="N24" s="29"/>
      <c r="O24" s="29"/>
      <c r="P24" s="29"/>
      <c r="Q24" s="27"/>
      <c r="R24" s="27"/>
      <c r="S24" s="27"/>
      <c r="T24" s="27"/>
      <c r="U24" s="27"/>
      <c r="V24" s="47"/>
      <c r="W24" s="47"/>
      <c r="X24" s="27"/>
      <c r="Y24" s="29"/>
      <c r="Z24" s="46"/>
      <c r="AA24" s="46"/>
      <c r="AB24" s="30"/>
      <c r="AC24" s="30"/>
      <c r="AD24" s="30"/>
      <c r="AE24" s="30"/>
      <c r="AF24" s="30"/>
      <c r="AG24" s="30"/>
      <c r="AH24" s="30"/>
      <c r="AI24" s="30"/>
      <c r="AJ24" s="30"/>
      <c r="AK24" s="32"/>
      <c r="AL24" s="30"/>
      <c r="AM24" s="96"/>
      <c r="AN24" s="30"/>
      <c r="AO24" s="30"/>
      <c r="AP24" s="71"/>
      <c r="AQ24" s="71"/>
      <c r="AR24" s="74"/>
      <c r="AS24" s="74"/>
      <c r="AT24" s="74"/>
      <c r="AU24" s="65"/>
      <c r="AV24" s="38"/>
      <c r="AW24" s="38"/>
      <c r="AX24" s="38"/>
      <c r="AY24" s="38"/>
      <c r="AZ24" s="38"/>
      <c r="BA24" s="38"/>
      <c r="BB24" s="38"/>
      <c r="BC24" s="38"/>
      <c r="BD24" s="38"/>
      <c r="BE24" s="22"/>
      <c r="BF24" s="22">
        <f>SUM(E24:AU24)</f>
        <v>0</v>
      </c>
    </row>
    <row r="25" spans="1:58" ht="30" customHeight="1" x14ac:dyDescent="0.2">
      <c r="A25" s="140"/>
      <c r="B25" s="120" t="s">
        <v>126</v>
      </c>
      <c r="C25" s="128" t="s">
        <v>127</v>
      </c>
      <c r="D25" s="17" t="s">
        <v>7</v>
      </c>
      <c r="E25" s="27"/>
      <c r="F25" s="27"/>
      <c r="G25" s="27"/>
      <c r="H25" s="27"/>
      <c r="I25" s="27"/>
      <c r="J25" s="29"/>
      <c r="K25" s="29"/>
      <c r="L25" s="29"/>
      <c r="M25" s="29"/>
      <c r="N25" s="29"/>
      <c r="O25" s="29">
        <v>6</v>
      </c>
      <c r="P25" s="29">
        <v>4</v>
      </c>
      <c r="Q25" s="27">
        <v>6</v>
      </c>
      <c r="R25" s="27">
        <v>4</v>
      </c>
      <c r="S25" s="27">
        <v>6</v>
      </c>
      <c r="T25" s="27">
        <v>4</v>
      </c>
      <c r="U25" s="27">
        <v>4</v>
      </c>
      <c r="V25" s="47"/>
      <c r="W25" s="47"/>
      <c r="X25" s="27"/>
      <c r="Y25" s="29"/>
      <c r="Z25" s="46"/>
      <c r="AA25" s="46"/>
      <c r="AB25" s="30"/>
      <c r="AC25" s="30"/>
      <c r="AD25" s="30"/>
      <c r="AE25" s="30"/>
      <c r="AF25" s="30"/>
      <c r="AG25" s="30"/>
      <c r="AH25" s="30"/>
      <c r="AI25" s="30"/>
      <c r="AJ25" s="30"/>
      <c r="AK25" s="32"/>
      <c r="AL25" s="30"/>
      <c r="AM25" s="96"/>
      <c r="AN25" s="30"/>
      <c r="AO25" s="30"/>
      <c r="AP25" s="71"/>
      <c r="AQ25" s="71"/>
      <c r="AR25" s="74"/>
      <c r="AS25" s="74"/>
      <c r="AT25" s="74"/>
      <c r="AU25" s="65"/>
      <c r="AV25" s="38"/>
      <c r="AW25" s="38"/>
      <c r="AX25" s="38"/>
      <c r="AY25" s="38"/>
      <c r="AZ25" s="38"/>
      <c r="BA25" s="38"/>
      <c r="BB25" s="38"/>
      <c r="BC25" s="38"/>
      <c r="BD25" s="38"/>
      <c r="BE25" s="22">
        <f>SUM(E25:BD25)</f>
        <v>34</v>
      </c>
      <c r="BF25" s="22"/>
    </row>
    <row r="26" spans="1:58" ht="37.5" customHeight="1" x14ac:dyDescent="0.2">
      <c r="A26" s="140"/>
      <c r="B26" s="120"/>
      <c r="C26" s="129"/>
      <c r="D26" s="17" t="s">
        <v>8</v>
      </c>
      <c r="E26" s="27"/>
      <c r="F26" s="27"/>
      <c r="G26" s="27"/>
      <c r="H26" s="27"/>
      <c r="I26" s="27"/>
      <c r="J26" s="29"/>
      <c r="K26" s="29"/>
      <c r="L26" s="29"/>
      <c r="M26" s="29"/>
      <c r="N26" s="29"/>
      <c r="O26" s="29"/>
      <c r="P26" s="29"/>
      <c r="Q26" s="27"/>
      <c r="R26" s="27"/>
      <c r="S26" s="27"/>
      <c r="T26" s="27"/>
      <c r="U26" s="27"/>
      <c r="V26" s="47"/>
      <c r="W26" s="47"/>
      <c r="X26" s="27"/>
      <c r="Y26" s="29"/>
      <c r="Z26" s="46"/>
      <c r="AA26" s="46"/>
      <c r="AB26" s="30"/>
      <c r="AC26" s="30"/>
      <c r="AD26" s="30"/>
      <c r="AE26" s="30"/>
      <c r="AF26" s="30"/>
      <c r="AG26" s="30"/>
      <c r="AH26" s="30"/>
      <c r="AI26" s="30"/>
      <c r="AJ26" s="30"/>
      <c r="AK26" s="32"/>
      <c r="AL26" s="30"/>
      <c r="AM26" s="96"/>
      <c r="AN26" s="30"/>
      <c r="AO26" s="30"/>
      <c r="AP26" s="71"/>
      <c r="AQ26" s="71"/>
      <c r="AR26" s="74"/>
      <c r="AS26" s="74"/>
      <c r="AT26" s="74"/>
      <c r="AU26" s="65"/>
      <c r="AV26" s="38"/>
      <c r="AW26" s="38"/>
      <c r="AX26" s="38"/>
      <c r="AY26" s="38"/>
      <c r="AZ26" s="38"/>
      <c r="BA26" s="38"/>
      <c r="BB26" s="38"/>
      <c r="BC26" s="38"/>
      <c r="BD26" s="38"/>
      <c r="BE26" s="22"/>
      <c r="BF26" s="22">
        <f>SUM(E26:AU26)</f>
        <v>0</v>
      </c>
    </row>
    <row r="27" spans="1:58" ht="37.5" customHeight="1" x14ac:dyDescent="0.2">
      <c r="A27" s="140"/>
      <c r="B27" s="120" t="s">
        <v>143</v>
      </c>
      <c r="C27" s="128" t="s">
        <v>144</v>
      </c>
      <c r="D27" s="17" t="s">
        <v>7</v>
      </c>
      <c r="E27" s="27"/>
      <c r="F27" s="27"/>
      <c r="G27" s="27"/>
      <c r="H27" s="27"/>
      <c r="I27" s="27"/>
      <c r="J27" s="29"/>
      <c r="K27" s="29"/>
      <c r="L27" s="29"/>
      <c r="M27" s="29"/>
      <c r="N27" s="29"/>
      <c r="O27" s="29">
        <v>6</v>
      </c>
      <c r="P27" s="29">
        <v>6</v>
      </c>
      <c r="Q27" s="27">
        <v>6</v>
      </c>
      <c r="R27" s="27">
        <v>6</v>
      </c>
      <c r="S27" s="27">
        <v>6</v>
      </c>
      <c r="T27" s="27">
        <v>6</v>
      </c>
      <c r="U27" s="27">
        <v>8</v>
      </c>
      <c r="V27" s="47"/>
      <c r="W27" s="47"/>
      <c r="X27" s="27"/>
      <c r="Y27" s="29">
        <v>14</v>
      </c>
      <c r="Z27" s="46">
        <v>16</v>
      </c>
      <c r="AA27" s="46">
        <v>14</v>
      </c>
      <c r="AB27" s="30">
        <v>16</v>
      </c>
      <c r="AC27" s="30">
        <v>14</v>
      </c>
      <c r="AD27" s="30">
        <v>16</v>
      </c>
      <c r="AE27" s="30">
        <v>14</v>
      </c>
      <c r="AF27" s="30">
        <v>16</v>
      </c>
      <c r="AG27" s="30">
        <v>14</v>
      </c>
      <c r="AH27" s="30">
        <v>16</v>
      </c>
      <c r="AI27" s="30">
        <v>14</v>
      </c>
      <c r="AJ27" s="30">
        <v>14</v>
      </c>
      <c r="AK27" s="32"/>
      <c r="AL27" s="30"/>
      <c r="AM27" s="110"/>
      <c r="AN27" s="30"/>
      <c r="AO27" s="30"/>
      <c r="AP27" s="71"/>
      <c r="AQ27" s="71"/>
      <c r="AR27" s="74"/>
      <c r="AS27" s="74"/>
      <c r="AT27" s="74"/>
      <c r="AU27" s="65"/>
      <c r="AV27" s="38"/>
      <c r="AW27" s="38"/>
      <c r="AX27" s="38"/>
      <c r="AY27" s="38"/>
      <c r="AZ27" s="38"/>
      <c r="BA27" s="38"/>
      <c r="BB27" s="38"/>
      <c r="BC27" s="38"/>
      <c r="BD27" s="38"/>
      <c r="BE27" s="22"/>
      <c r="BF27" s="22"/>
    </row>
    <row r="28" spans="1:58" ht="37.5" customHeight="1" x14ac:dyDescent="0.2">
      <c r="A28" s="140"/>
      <c r="B28" s="120"/>
      <c r="C28" s="129"/>
      <c r="D28" s="17" t="s">
        <v>8</v>
      </c>
      <c r="E28" s="27"/>
      <c r="F28" s="27"/>
      <c r="G28" s="27"/>
      <c r="H28" s="27"/>
      <c r="I28" s="27"/>
      <c r="J28" s="29"/>
      <c r="K28" s="29"/>
      <c r="L28" s="29"/>
      <c r="M28" s="29"/>
      <c r="N28" s="29"/>
      <c r="O28" s="29"/>
      <c r="P28" s="29"/>
      <c r="Q28" s="27"/>
      <c r="R28" s="27"/>
      <c r="S28" s="27"/>
      <c r="T28" s="27"/>
      <c r="U28" s="27"/>
      <c r="V28" s="47"/>
      <c r="W28" s="47"/>
      <c r="X28" s="27"/>
      <c r="Y28" s="29"/>
      <c r="Z28" s="46"/>
      <c r="AA28" s="46"/>
      <c r="AB28" s="30"/>
      <c r="AC28" s="30"/>
      <c r="AD28" s="30"/>
      <c r="AE28" s="30"/>
      <c r="AF28" s="30"/>
      <c r="AG28" s="30"/>
      <c r="AH28" s="30"/>
      <c r="AI28" s="30"/>
      <c r="AJ28" s="30"/>
      <c r="AK28" s="32"/>
      <c r="AL28" s="30"/>
      <c r="AM28" s="110"/>
      <c r="AN28" s="30"/>
      <c r="AO28" s="30"/>
      <c r="AP28" s="71"/>
      <c r="AQ28" s="71"/>
      <c r="AR28" s="74"/>
      <c r="AS28" s="74"/>
      <c r="AT28" s="74"/>
      <c r="AU28" s="65"/>
      <c r="AV28" s="38"/>
      <c r="AW28" s="38"/>
      <c r="AX28" s="38"/>
      <c r="AY28" s="38"/>
      <c r="AZ28" s="38"/>
      <c r="BA28" s="38"/>
      <c r="BB28" s="38"/>
      <c r="BC28" s="38"/>
      <c r="BD28" s="38"/>
      <c r="BE28" s="22"/>
      <c r="BF28" s="22"/>
    </row>
    <row r="29" spans="1:58" ht="23.25" customHeight="1" x14ac:dyDescent="0.2">
      <c r="A29" s="140"/>
      <c r="B29" s="118" t="s">
        <v>120</v>
      </c>
      <c r="C29" s="116" t="s">
        <v>101</v>
      </c>
      <c r="D29" s="17" t="s">
        <v>7</v>
      </c>
      <c r="E29" s="27"/>
      <c r="F29" s="27"/>
      <c r="G29" s="27"/>
      <c r="H29" s="27"/>
      <c r="I29" s="27"/>
      <c r="J29" s="29"/>
      <c r="K29" s="29"/>
      <c r="L29" s="29"/>
      <c r="M29" s="29"/>
      <c r="N29" s="29"/>
      <c r="O29" s="29"/>
      <c r="P29" s="29"/>
      <c r="Q29" s="27"/>
      <c r="R29" s="27"/>
      <c r="S29" s="27"/>
      <c r="T29" s="27"/>
      <c r="U29" s="27"/>
      <c r="V29" s="47"/>
      <c r="W29" s="47"/>
      <c r="X29" s="27">
        <v>36</v>
      </c>
      <c r="Y29" s="29"/>
      <c r="Z29" s="46"/>
      <c r="AA29" s="46"/>
      <c r="AB29" s="30"/>
      <c r="AC29" s="30"/>
      <c r="AD29" s="30"/>
      <c r="AE29" s="30"/>
      <c r="AF29" s="30"/>
      <c r="AG29" s="30"/>
      <c r="AH29" s="30"/>
      <c r="AI29" s="30"/>
      <c r="AJ29" s="30"/>
      <c r="AK29" s="32"/>
      <c r="AL29" s="30"/>
      <c r="AM29" s="96"/>
      <c r="AN29" s="30"/>
      <c r="AO29" s="30"/>
      <c r="AP29" s="71"/>
      <c r="AQ29" s="71"/>
      <c r="AR29" s="74"/>
      <c r="AS29" s="74"/>
      <c r="AT29" s="74"/>
      <c r="AU29" s="65"/>
      <c r="AV29" s="38"/>
      <c r="AW29" s="38"/>
      <c r="AX29" s="38"/>
      <c r="AY29" s="38"/>
      <c r="AZ29" s="38"/>
      <c r="BA29" s="38"/>
      <c r="BB29" s="38"/>
      <c r="BC29" s="38"/>
      <c r="BD29" s="38"/>
      <c r="BE29" s="22"/>
      <c r="BF29" s="22"/>
    </row>
    <row r="30" spans="1:58" ht="20.25" customHeight="1" x14ac:dyDescent="0.2">
      <c r="A30" s="140"/>
      <c r="B30" s="119"/>
      <c r="C30" s="117"/>
      <c r="D30" s="17" t="s">
        <v>8</v>
      </c>
      <c r="E30" s="27"/>
      <c r="F30" s="27"/>
      <c r="G30" s="27"/>
      <c r="H30" s="27"/>
      <c r="I30" s="27"/>
      <c r="J30" s="29"/>
      <c r="K30" s="29"/>
      <c r="L30" s="29"/>
      <c r="M30" s="29"/>
      <c r="N30" s="29"/>
      <c r="O30" s="29"/>
      <c r="P30" s="29"/>
      <c r="Q30" s="27"/>
      <c r="R30" s="27"/>
      <c r="S30" s="27"/>
      <c r="T30" s="27"/>
      <c r="U30" s="27"/>
      <c r="V30" s="47"/>
      <c r="W30" s="47"/>
      <c r="X30" s="27"/>
      <c r="Y30" s="29"/>
      <c r="Z30" s="46"/>
      <c r="AA30" s="46"/>
      <c r="AB30" s="30"/>
      <c r="AC30" s="30"/>
      <c r="AD30" s="30"/>
      <c r="AE30" s="30"/>
      <c r="AF30" s="30"/>
      <c r="AG30" s="30"/>
      <c r="AH30" s="30"/>
      <c r="AI30" s="30"/>
      <c r="AJ30" s="30"/>
      <c r="AK30" s="32"/>
      <c r="AL30" s="30"/>
      <c r="AM30" s="96"/>
      <c r="AN30" s="30"/>
      <c r="AO30" s="30"/>
      <c r="AP30" s="71"/>
      <c r="AQ30" s="71"/>
      <c r="AR30" s="74"/>
      <c r="AS30" s="74"/>
      <c r="AT30" s="74"/>
      <c r="AU30" s="65"/>
      <c r="AV30" s="38"/>
      <c r="AW30" s="38"/>
      <c r="AX30" s="38"/>
      <c r="AY30" s="38"/>
      <c r="AZ30" s="38"/>
      <c r="BA30" s="38"/>
      <c r="BB30" s="38"/>
      <c r="BC30" s="38"/>
      <c r="BD30" s="38"/>
      <c r="BE30" s="22"/>
      <c r="BF30" s="22"/>
    </row>
    <row r="31" spans="1:58" ht="15" customHeight="1" x14ac:dyDescent="0.2">
      <c r="A31" s="140"/>
      <c r="B31" s="120" t="s">
        <v>105</v>
      </c>
      <c r="C31" s="121" t="s">
        <v>119</v>
      </c>
      <c r="D31" s="17" t="s">
        <v>7</v>
      </c>
      <c r="E31" s="27">
        <v>36</v>
      </c>
      <c r="F31" s="27">
        <v>36</v>
      </c>
      <c r="G31" s="27">
        <v>36</v>
      </c>
      <c r="H31" s="27">
        <v>36</v>
      </c>
      <c r="I31" s="27">
        <v>36</v>
      </c>
      <c r="J31" s="29"/>
      <c r="K31" s="29"/>
      <c r="L31" s="29"/>
      <c r="M31" s="29"/>
      <c r="N31" s="29"/>
      <c r="O31" s="29"/>
      <c r="P31" s="29"/>
      <c r="Q31" s="27"/>
      <c r="R31" s="27"/>
      <c r="S31" s="27"/>
      <c r="T31" s="27"/>
      <c r="U31" s="27"/>
      <c r="V31" s="47"/>
      <c r="W31" s="47"/>
      <c r="X31" s="27"/>
      <c r="Y31" s="29"/>
      <c r="Z31" s="46"/>
      <c r="AA31" s="46"/>
      <c r="AB31" s="30"/>
      <c r="AC31" s="30"/>
      <c r="AD31" s="30"/>
      <c r="AE31" s="30"/>
      <c r="AF31" s="30"/>
      <c r="AG31" s="30"/>
      <c r="AH31" s="30"/>
      <c r="AI31" s="30"/>
      <c r="AJ31" s="30"/>
      <c r="AK31" s="32"/>
      <c r="AL31" s="30"/>
      <c r="AM31" s="96"/>
      <c r="AN31" s="30"/>
      <c r="AO31" s="30"/>
      <c r="AP31" s="71"/>
      <c r="AQ31" s="71"/>
      <c r="AR31" s="74"/>
      <c r="AS31" s="74"/>
      <c r="AT31" s="74"/>
      <c r="AU31" s="65"/>
      <c r="AV31" s="38"/>
      <c r="AW31" s="38"/>
      <c r="AX31" s="38"/>
      <c r="AY31" s="38"/>
      <c r="AZ31" s="38"/>
      <c r="BA31" s="38"/>
      <c r="BB31" s="38"/>
      <c r="BC31" s="38"/>
      <c r="BD31" s="38"/>
      <c r="BE31" s="22">
        <f>SUM(E31:BD31)</f>
        <v>180</v>
      </c>
      <c r="BF31" s="22"/>
    </row>
    <row r="32" spans="1:58" ht="15.75" customHeight="1" x14ac:dyDescent="0.2">
      <c r="A32" s="140"/>
      <c r="B32" s="120"/>
      <c r="C32" s="121"/>
      <c r="D32" s="17" t="s">
        <v>8</v>
      </c>
      <c r="E32" s="27"/>
      <c r="F32" s="27"/>
      <c r="G32" s="27"/>
      <c r="H32" s="27"/>
      <c r="I32" s="27"/>
      <c r="J32" s="29"/>
      <c r="K32" s="29"/>
      <c r="L32" s="29"/>
      <c r="M32" s="29"/>
      <c r="N32" s="29"/>
      <c r="O32" s="29"/>
      <c r="P32" s="29"/>
      <c r="Q32" s="27"/>
      <c r="R32" s="27"/>
      <c r="S32" s="27"/>
      <c r="T32" s="27"/>
      <c r="U32" s="27"/>
      <c r="V32" s="47"/>
      <c r="W32" s="47"/>
      <c r="X32" s="27"/>
      <c r="Y32" s="29"/>
      <c r="Z32" s="46"/>
      <c r="AA32" s="46"/>
      <c r="AB32" s="30"/>
      <c r="AC32" s="30"/>
      <c r="AD32" s="30"/>
      <c r="AE32" s="30"/>
      <c r="AF32" s="30"/>
      <c r="AG32" s="30"/>
      <c r="AH32" s="30"/>
      <c r="AI32" s="30"/>
      <c r="AJ32" s="30"/>
      <c r="AK32" s="32"/>
      <c r="AL32" s="30"/>
      <c r="AM32" s="96"/>
      <c r="AN32" s="30"/>
      <c r="AO32" s="30"/>
      <c r="AP32" s="71"/>
      <c r="AQ32" s="71"/>
      <c r="AR32" s="74"/>
      <c r="AS32" s="74"/>
      <c r="AT32" s="74"/>
      <c r="AU32" s="65"/>
      <c r="AV32" s="38"/>
      <c r="AW32" s="38"/>
      <c r="AX32" s="38"/>
      <c r="AY32" s="38"/>
      <c r="AZ32" s="38"/>
      <c r="BA32" s="38"/>
      <c r="BB32" s="38"/>
      <c r="BC32" s="38"/>
      <c r="BD32" s="38"/>
      <c r="BE32" s="22"/>
      <c r="BF32" s="22">
        <f t="shared" ref="BF32" si="21">SUM(E32:AU32)</f>
        <v>0</v>
      </c>
    </row>
    <row r="33" spans="1:58" x14ac:dyDescent="0.2">
      <c r="A33" s="140"/>
      <c r="B33" s="132" t="s">
        <v>106</v>
      </c>
      <c r="C33" s="134" t="s">
        <v>128</v>
      </c>
      <c r="D33" s="24" t="s">
        <v>7</v>
      </c>
      <c r="E33" s="20">
        <f>SUM(E35,E37)</f>
        <v>0</v>
      </c>
      <c r="F33" s="20">
        <f t="shared" ref="F33:U34" si="22">SUM(F35,F37)</f>
        <v>0</v>
      </c>
      <c r="G33" s="20">
        <f t="shared" si="22"/>
        <v>0</v>
      </c>
      <c r="H33" s="20">
        <f t="shared" si="22"/>
        <v>0</v>
      </c>
      <c r="I33" s="20">
        <f t="shared" si="22"/>
        <v>0</v>
      </c>
      <c r="J33" s="20">
        <f t="shared" si="22"/>
        <v>36</v>
      </c>
      <c r="K33" s="20">
        <f t="shared" si="22"/>
        <v>36</v>
      </c>
      <c r="L33" s="20">
        <f t="shared" si="22"/>
        <v>36</v>
      </c>
      <c r="M33" s="20">
        <f t="shared" si="22"/>
        <v>36</v>
      </c>
      <c r="N33" s="20">
        <v>36</v>
      </c>
      <c r="O33" s="20">
        <f>O35</f>
        <v>4</v>
      </c>
      <c r="P33" s="20">
        <f t="shared" ref="P33:U33" si="23">P35</f>
        <v>4</v>
      </c>
      <c r="Q33" s="20">
        <f t="shared" si="23"/>
        <v>4</v>
      </c>
      <c r="R33" s="20">
        <f t="shared" si="23"/>
        <v>4</v>
      </c>
      <c r="S33" s="20">
        <f t="shared" si="23"/>
        <v>4</v>
      </c>
      <c r="T33" s="20">
        <f t="shared" si="23"/>
        <v>6</v>
      </c>
      <c r="U33" s="20">
        <f t="shared" si="23"/>
        <v>4</v>
      </c>
      <c r="V33" s="49"/>
      <c r="W33" s="49"/>
      <c r="X33" s="20"/>
      <c r="Y33" s="20">
        <f>Y35+Y37</f>
        <v>4</v>
      </c>
      <c r="Z33" s="20">
        <f t="shared" ref="Z33:AJ33" si="24">Z35+Z37</f>
        <v>4</v>
      </c>
      <c r="AA33" s="20">
        <f t="shared" si="24"/>
        <v>4</v>
      </c>
      <c r="AB33" s="20">
        <f t="shared" si="24"/>
        <v>4</v>
      </c>
      <c r="AC33" s="20">
        <f t="shared" si="24"/>
        <v>4</v>
      </c>
      <c r="AD33" s="20">
        <f t="shared" si="24"/>
        <v>4</v>
      </c>
      <c r="AE33" s="20">
        <f t="shared" si="24"/>
        <v>4</v>
      </c>
      <c r="AF33" s="20">
        <f t="shared" si="24"/>
        <v>4</v>
      </c>
      <c r="AG33" s="20">
        <f t="shared" si="24"/>
        <v>4</v>
      </c>
      <c r="AH33" s="20">
        <f t="shared" si="24"/>
        <v>4</v>
      </c>
      <c r="AI33" s="20">
        <f t="shared" si="24"/>
        <v>4</v>
      </c>
      <c r="AJ33" s="20">
        <f t="shared" si="24"/>
        <v>4</v>
      </c>
      <c r="AK33" s="21"/>
      <c r="AL33" s="20"/>
      <c r="AM33" s="20"/>
      <c r="AN33" s="20"/>
      <c r="AO33" s="20"/>
      <c r="AP33" s="69"/>
      <c r="AQ33" s="69"/>
      <c r="AR33" s="73"/>
      <c r="AS33" s="73"/>
      <c r="AT33" s="73"/>
      <c r="AU33" s="65"/>
      <c r="AV33" s="54">
        <f t="shared" ref="AV33:BD34" si="25">SUM(AV35,AV37)</f>
        <v>0</v>
      </c>
      <c r="AW33" s="54">
        <f t="shared" si="25"/>
        <v>0</v>
      </c>
      <c r="AX33" s="9">
        <f t="shared" si="25"/>
        <v>0</v>
      </c>
      <c r="AY33" s="9">
        <f t="shared" si="25"/>
        <v>0</v>
      </c>
      <c r="AZ33" s="9">
        <f t="shared" si="25"/>
        <v>0</v>
      </c>
      <c r="BA33" s="9">
        <f t="shared" si="25"/>
        <v>0</v>
      </c>
      <c r="BB33" s="9">
        <f t="shared" si="25"/>
        <v>0</v>
      </c>
      <c r="BC33" s="9">
        <f t="shared" si="25"/>
        <v>0</v>
      </c>
      <c r="BD33" s="9">
        <f t="shared" si="25"/>
        <v>0</v>
      </c>
      <c r="BE33" s="23">
        <f>SUM(E33:BD33)</f>
        <v>258</v>
      </c>
      <c r="BF33" s="23"/>
    </row>
    <row r="34" spans="1:58" ht="54.75" customHeight="1" x14ac:dyDescent="0.2">
      <c r="A34" s="140"/>
      <c r="B34" s="133"/>
      <c r="C34" s="135"/>
      <c r="D34" s="99" t="s">
        <v>8</v>
      </c>
      <c r="E34" s="20">
        <f>SUM(E36,E38)</f>
        <v>0</v>
      </c>
      <c r="F34" s="20">
        <f t="shared" si="22"/>
        <v>0</v>
      </c>
      <c r="G34" s="20">
        <f t="shared" si="22"/>
        <v>0</v>
      </c>
      <c r="H34" s="20">
        <f t="shared" si="22"/>
        <v>0</v>
      </c>
      <c r="I34" s="20">
        <f t="shared" si="22"/>
        <v>0</v>
      </c>
      <c r="J34" s="20">
        <f t="shared" si="22"/>
        <v>0</v>
      </c>
      <c r="K34" s="20">
        <f t="shared" si="22"/>
        <v>0</v>
      </c>
      <c r="L34" s="20">
        <f t="shared" si="22"/>
        <v>0</v>
      </c>
      <c r="M34" s="20">
        <f t="shared" si="22"/>
        <v>0</v>
      </c>
      <c r="N34" s="20"/>
      <c r="O34" s="20">
        <v>0</v>
      </c>
      <c r="P34" s="20">
        <v>0</v>
      </c>
      <c r="Q34" s="20">
        <f t="shared" si="22"/>
        <v>0</v>
      </c>
      <c r="R34" s="20">
        <f t="shared" si="22"/>
        <v>0</v>
      </c>
      <c r="S34" s="20">
        <f t="shared" si="22"/>
        <v>0</v>
      </c>
      <c r="T34" s="20">
        <f t="shared" si="22"/>
        <v>0</v>
      </c>
      <c r="U34" s="20">
        <f t="shared" si="22"/>
        <v>0</v>
      </c>
      <c r="V34" s="49"/>
      <c r="W34" s="49"/>
      <c r="X34" s="20"/>
      <c r="Y34" s="20">
        <f>Y36</f>
        <v>0</v>
      </c>
      <c r="Z34" s="20">
        <f t="shared" ref="Z34:AJ34" si="26">Z36</f>
        <v>0</v>
      </c>
      <c r="AA34" s="20">
        <f t="shared" si="26"/>
        <v>0</v>
      </c>
      <c r="AB34" s="20">
        <f t="shared" si="26"/>
        <v>0</v>
      </c>
      <c r="AC34" s="20">
        <f t="shared" si="26"/>
        <v>0</v>
      </c>
      <c r="AD34" s="20">
        <f t="shared" si="26"/>
        <v>0</v>
      </c>
      <c r="AE34" s="20">
        <f t="shared" si="26"/>
        <v>0</v>
      </c>
      <c r="AF34" s="20">
        <f t="shared" si="26"/>
        <v>0</v>
      </c>
      <c r="AG34" s="20">
        <f t="shared" si="26"/>
        <v>0</v>
      </c>
      <c r="AH34" s="20">
        <f t="shared" si="26"/>
        <v>0</v>
      </c>
      <c r="AI34" s="20">
        <f t="shared" si="26"/>
        <v>0</v>
      </c>
      <c r="AJ34" s="20">
        <f t="shared" si="26"/>
        <v>0</v>
      </c>
      <c r="AK34" s="21"/>
      <c r="AL34" s="20"/>
      <c r="AM34" s="20"/>
      <c r="AN34" s="20"/>
      <c r="AO34" s="20"/>
      <c r="AP34" s="69"/>
      <c r="AQ34" s="69"/>
      <c r="AR34" s="69"/>
      <c r="AS34" s="69"/>
      <c r="AT34" s="69"/>
      <c r="AU34" s="65"/>
      <c r="AV34" s="20">
        <f t="shared" si="25"/>
        <v>0</v>
      </c>
      <c r="AW34" s="20">
        <f t="shared" si="25"/>
        <v>0</v>
      </c>
      <c r="AX34" s="23">
        <f t="shared" si="25"/>
        <v>0</v>
      </c>
      <c r="AY34" s="23">
        <f t="shared" si="25"/>
        <v>0</v>
      </c>
      <c r="AZ34" s="23">
        <f t="shared" si="25"/>
        <v>0</v>
      </c>
      <c r="BA34" s="23">
        <f t="shared" si="25"/>
        <v>0</v>
      </c>
      <c r="BB34" s="23">
        <f t="shared" si="25"/>
        <v>0</v>
      </c>
      <c r="BC34" s="23">
        <f t="shared" si="25"/>
        <v>0</v>
      </c>
      <c r="BD34" s="23">
        <f t="shared" si="25"/>
        <v>0</v>
      </c>
      <c r="BE34" s="23"/>
      <c r="BF34" s="23">
        <f t="shared" ref="BF34" si="27">SUM(E34:AU34)</f>
        <v>0</v>
      </c>
    </row>
    <row r="35" spans="1:58" x14ac:dyDescent="0.2">
      <c r="A35" s="140"/>
      <c r="B35" s="120" t="s">
        <v>107</v>
      </c>
      <c r="C35" s="128" t="s">
        <v>129</v>
      </c>
      <c r="D35" s="17" t="s">
        <v>7</v>
      </c>
      <c r="E35" s="27"/>
      <c r="F35" s="27"/>
      <c r="G35" s="27"/>
      <c r="H35" s="27"/>
      <c r="I35" s="27"/>
      <c r="J35" s="29"/>
      <c r="K35" s="29"/>
      <c r="L35" s="29"/>
      <c r="M35" s="29"/>
      <c r="N35" s="29"/>
      <c r="O35" s="29">
        <v>4</v>
      </c>
      <c r="P35" s="29">
        <v>4</v>
      </c>
      <c r="Q35" s="27">
        <v>4</v>
      </c>
      <c r="R35" s="27">
        <v>4</v>
      </c>
      <c r="S35" s="27">
        <v>4</v>
      </c>
      <c r="T35" s="27">
        <v>6</v>
      </c>
      <c r="U35" s="27">
        <v>4</v>
      </c>
      <c r="V35" s="47"/>
      <c r="W35" s="47"/>
      <c r="X35" s="27"/>
      <c r="Y35" s="29">
        <v>4</v>
      </c>
      <c r="Z35" s="46">
        <v>4</v>
      </c>
      <c r="AA35" s="46">
        <v>4</v>
      </c>
      <c r="AB35" s="30">
        <v>4</v>
      </c>
      <c r="AC35" s="30">
        <v>4</v>
      </c>
      <c r="AD35" s="30">
        <v>4</v>
      </c>
      <c r="AE35" s="30">
        <v>4</v>
      </c>
      <c r="AF35" s="30">
        <v>4</v>
      </c>
      <c r="AG35" s="30">
        <v>4</v>
      </c>
      <c r="AH35" s="30">
        <v>4</v>
      </c>
      <c r="AI35" s="30">
        <v>4</v>
      </c>
      <c r="AJ35" s="30">
        <v>4</v>
      </c>
      <c r="AK35" s="32"/>
      <c r="AL35" s="30"/>
      <c r="AM35" s="96"/>
      <c r="AN35" s="30"/>
      <c r="AO35" s="30"/>
      <c r="AP35" s="71"/>
      <c r="AQ35" s="71"/>
      <c r="AR35" s="68"/>
      <c r="AS35" s="68"/>
      <c r="AT35" s="68"/>
      <c r="AU35" s="65"/>
      <c r="AV35" s="29"/>
      <c r="AW35" s="29"/>
      <c r="AX35" s="29"/>
      <c r="AY35" s="29"/>
      <c r="AZ35" s="29"/>
      <c r="BA35" s="29"/>
      <c r="BB35" s="29"/>
      <c r="BC35" s="29"/>
      <c r="BD35" s="29"/>
      <c r="BE35" s="22">
        <f>SUM(E35:BD35)</f>
        <v>78</v>
      </c>
      <c r="BF35" s="22"/>
    </row>
    <row r="36" spans="1:58" ht="55.5" customHeight="1" x14ac:dyDescent="0.2">
      <c r="A36" s="140"/>
      <c r="B36" s="120"/>
      <c r="C36" s="129"/>
      <c r="D36" s="17" t="s">
        <v>8</v>
      </c>
      <c r="E36" s="27"/>
      <c r="F36" s="27"/>
      <c r="G36" s="27"/>
      <c r="H36" s="27"/>
      <c r="I36" s="27"/>
      <c r="J36" s="29"/>
      <c r="K36" s="29"/>
      <c r="L36" s="29"/>
      <c r="M36" s="29"/>
      <c r="N36" s="29"/>
      <c r="O36" s="29"/>
      <c r="P36" s="29"/>
      <c r="Q36" s="27"/>
      <c r="R36" s="27"/>
      <c r="S36" s="27"/>
      <c r="T36" s="27"/>
      <c r="U36" s="27"/>
      <c r="V36" s="47"/>
      <c r="W36" s="47"/>
      <c r="X36" s="27"/>
      <c r="Y36" s="29"/>
      <c r="Z36" s="46"/>
      <c r="AA36" s="46"/>
      <c r="AB36" s="30"/>
      <c r="AC36" s="30"/>
      <c r="AD36" s="30"/>
      <c r="AE36" s="30"/>
      <c r="AF36" s="30"/>
      <c r="AG36" s="30"/>
      <c r="AH36" s="30"/>
      <c r="AI36" s="30"/>
      <c r="AJ36" s="30"/>
      <c r="AK36" s="32"/>
      <c r="AL36" s="30"/>
      <c r="AM36" s="96"/>
      <c r="AN36" s="30"/>
      <c r="AO36" s="30"/>
      <c r="AP36" s="71"/>
      <c r="AQ36" s="71"/>
      <c r="AR36" s="68"/>
      <c r="AS36" s="68"/>
      <c r="AT36" s="68"/>
      <c r="AU36" s="65"/>
      <c r="AV36" s="29"/>
      <c r="AW36" s="29"/>
      <c r="AX36" s="29"/>
      <c r="AY36" s="29"/>
      <c r="AZ36" s="29"/>
      <c r="BA36" s="29"/>
      <c r="BB36" s="29"/>
      <c r="BC36" s="29"/>
      <c r="BD36" s="29"/>
      <c r="BE36" s="22"/>
      <c r="BF36" s="22">
        <f t="shared" ref="BF36" si="28">SUM(E36:AU36)</f>
        <v>0</v>
      </c>
    </row>
    <row r="37" spans="1:58" ht="17.25" customHeight="1" x14ac:dyDescent="0.2">
      <c r="A37" s="140"/>
      <c r="B37" s="120" t="s">
        <v>137</v>
      </c>
      <c r="C37" s="121" t="s">
        <v>119</v>
      </c>
      <c r="D37" s="17" t="s">
        <v>7</v>
      </c>
      <c r="E37" s="27"/>
      <c r="F37" s="27"/>
      <c r="G37" s="27"/>
      <c r="H37" s="27"/>
      <c r="I37" s="27"/>
      <c r="J37" s="29">
        <v>36</v>
      </c>
      <c r="K37" s="29">
        <v>36</v>
      </c>
      <c r="L37" s="29">
        <v>36</v>
      </c>
      <c r="M37" s="29">
        <v>36</v>
      </c>
      <c r="N37" s="29">
        <v>36</v>
      </c>
      <c r="O37" s="29"/>
      <c r="P37" s="29"/>
      <c r="Q37" s="27"/>
      <c r="R37" s="27"/>
      <c r="S37" s="27"/>
      <c r="T37" s="27"/>
      <c r="U37" s="27"/>
      <c r="V37" s="47"/>
      <c r="W37" s="47"/>
      <c r="X37" s="27"/>
      <c r="Y37" s="29"/>
      <c r="Z37" s="46"/>
      <c r="AA37" s="46"/>
      <c r="AB37" s="30"/>
      <c r="AC37" s="30"/>
      <c r="AD37" s="30"/>
      <c r="AE37" s="30"/>
      <c r="AF37" s="30"/>
      <c r="AG37" s="30"/>
      <c r="AH37" s="30"/>
      <c r="AI37" s="30"/>
      <c r="AJ37" s="30"/>
      <c r="AK37" s="32"/>
      <c r="AL37" s="30"/>
      <c r="AM37" s="96"/>
      <c r="AN37" s="30"/>
      <c r="AO37" s="30"/>
      <c r="AP37" s="71"/>
      <c r="AQ37" s="71"/>
      <c r="AR37" s="68"/>
      <c r="AS37" s="68"/>
      <c r="AT37" s="68"/>
      <c r="AU37" s="65"/>
      <c r="AV37" s="29"/>
      <c r="AW37" s="29"/>
      <c r="AX37" s="29"/>
      <c r="AY37" s="29"/>
      <c r="AZ37" s="29"/>
      <c r="BA37" s="29"/>
      <c r="BB37" s="29"/>
      <c r="BC37" s="29"/>
      <c r="BD37" s="29"/>
      <c r="BE37" s="22">
        <f>SUM(E37:BD37)</f>
        <v>180</v>
      </c>
      <c r="BF37" s="22"/>
    </row>
    <row r="38" spans="1:58" ht="13.5" customHeight="1" x14ac:dyDescent="0.2">
      <c r="A38" s="140"/>
      <c r="B38" s="120"/>
      <c r="C38" s="121"/>
      <c r="D38" s="17" t="s">
        <v>8</v>
      </c>
      <c r="E38" s="27"/>
      <c r="F38" s="27"/>
      <c r="G38" s="27"/>
      <c r="H38" s="27"/>
      <c r="I38" s="27"/>
      <c r="J38" s="29"/>
      <c r="K38" s="29"/>
      <c r="L38" s="29"/>
      <c r="M38" s="29"/>
      <c r="N38" s="29"/>
      <c r="O38" s="29"/>
      <c r="P38" s="29"/>
      <c r="Q38" s="27"/>
      <c r="R38" s="27"/>
      <c r="S38" s="27"/>
      <c r="T38" s="27"/>
      <c r="U38" s="27"/>
      <c r="V38" s="47"/>
      <c r="W38" s="47"/>
      <c r="X38" s="27"/>
      <c r="Y38" s="29"/>
      <c r="Z38" s="46"/>
      <c r="AA38" s="46"/>
      <c r="AB38" s="30"/>
      <c r="AC38" s="30"/>
      <c r="AD38" s="30"/>
      <c r="AE38" s="30"/>
      <c r="AF38" s="30"/>
      <c r="AG38" s="30"/>
      <c r="AH38" s="30"/>
      <c r="AI38" s="30"/>
      <c r="AJ38" s="30"/>
      <c r="AK38" s="32"/>
      <c r="AL38" s="30"/>
      <c r="AM38" s="96"/>
      <c r="AN38" s="30"/>
      <c r="AO38" s="30"/>
      <c r="AP38" s="71"/>
      <c r="AQ38" s="71"/>
      <c r="AR38" s="68"/>
      <c r="AS38" s="68"/>
      <c r="AT38" s="68"/>
      <c r="AU38" s="65"/>
      <c r="AV38" s="29"/>
      <c r="AW38" s="29"/>
      <c r="AX38" s="29"/>
      <c r="AY38" s="29"/>
      <c r="AZ38" s="29"/>
      <c r="BA38" s="29"/>
      <c r="BB38" s="29"/>
      <c r="BC38" s="29"/>
      <c r="BD38" s="29"/>
      <c r="BE38" s="22"/>
      <c r="BF38" s="22">
        <f t="shared" ref="BF38" si="29">SUM(E38:AU38)</f>
        <v>0</v>
      </c>
    </row>
    <row r="39" spans="1:58" ht="12.75" customHeight="1" x14ac:dyDescent="0.2">
      <c r="A39" s="140"/>
      <c r="B39" s="122" t="s">
        <v>138</v>
      </c>
      <c r="C39" s="124" t="s">
        <v>139</v>
      </c>
      <c r="D39" s="37" t="s">
        <v>7</v>
      </c>
      <c r="E39" s="27"/>
      <c r="F39" s="27"/>
      <c r="G39" s="27"/>
      <c r="H39" s="27"/>
      <c r="I39" s="27"/>
      <c r="J39" s="29"/>
      <c r="K39" s="29"/>
      <c r="L39" s="29"/>
      <c r="M39" s="29"/>
      <c r="N39" s="29"/>
      <c r="O39" s="29"/>
      <c r="P39" s="29"/>
      <c r="Q39" s="27"/>
      <c r="R39" s="27"/>
      <c r="S39" s="27"/>
      <c r="T39" s="27"/>
      <c r="U39" s="27"/>
      <c r="V39" s="47"/>
      <c r="W39" s="47"/>
      <c r="X39" s="27"/>
      <c r="Y39" s="29"/>
      <c r="Z39" s="46"/>
      <c r="AA39" s="46"/>
      <c r="AB39" s="30"/>
      <c r="AC39" s="30"/>
      <c r="AD39" s="30"/>
      <c r="AE39" s="30"/>
      <c r="AF39" s="30"/>
      <c r="AG39" s="30"/>
      <c r="AH39" s="30"/>
      <c r="AI39" s="30"/>
      <c r="AJ39" s="30"/>
      <c r="AK39" s="32"/>
      <c r="AL39" s="30">
        <v>36</v>
      </c>
      <c r="AM39" s="96">
        <v>36</v>
      </c>
      <c r="AN39" s="30">
        <v>36</v>
      </c>
      <c r="AO39" s="30">
        <v>36</v>
      </c>
      <c r="AP39" s="71"/>
      <c r="AQ39" s="71"/>
      <c r="AR39" s="68"/>
      <c r="AS39" s="68"/>
      <c r="AT39" s="68"/>
      <c r="AU39" s="65"/>
      <c r="AV39" s="29"/>
      <c r="AW39" s="29"/>
      <c r="AX39" s="29"/>
      <c r="AY39" s="29"/>
      <c r="AZ39" s="29"/>
      <c r="BA39" s="29"/>
      <c r="BB39" s="29"/>
      <c r="BC39" s="29"/>
      <c r="BD39" s="29"/>
      <c r="BE39" s="22">
        <f>SUM(E39:BD39)</f>
        <v>144</v>
      </c>
      <c r="BF39" s="22"/>
    </row>
    <row r="40" spans="1:58" ht="15.75" customHeight="1" x14ac:dyDescent="0.2">
      <c r="A40" s="140"/>
      <c r="B40" s="123"/>
      <c r="C40" s="125"/>
      <c r="D40" s="37" t="s">
        <v>8</v>
      </c>
      <c r="E40" s="27"/>
      <c r="F40" s="27"/>
      <c r="G40" s="27"/>
      <c r="H40" s="27"/>
      <c r="I40" s="27"/>
      <c r="J40" s="29"/>
      <c r="K40" s="29"/>
      <c r="L40" s="29"/>
      <c r="M40" s="29"/>
      <c r="N40" s="29"/>
      <c r="O40" s="29"/>
      <c r="P40" s="29"/>
      <c r="Q40" s="27"/>
      <c r="R40" s="27"/>
      <c r="S40" s="27"/>
      <c r="T40" s="27"/>
      <c r="U40" s="27"/>
      <c r="V40" s="47"/>
      <c r="W40" s="47"/>
      <c r="X40" s="27"/>
      <c r="Y40" s="29"/>
      <c r="Z40" s="46"/>
      <c r="AA40" s="46"/>
      <c r="AB40" s="30"/>
      <c r="AC40" s="30"/>
      <c r="AD40" s="30"/>
      <c r="AE40" s="30"/>
      <c r="AF40" s="30"/>
      <c r="AG40" s="30"/>
      <c r="AH40" s="30"/>
      <c r="AI40" s="30"/>
      <c r="AJ40" s="30"/>
      <c r="AK40" s="32"/>
      <c r="AL40" s="30"/>
      <c r="AM40" s="96"/>
      <c r="AN40" s="30"/>
      <c r="AO40" s="30"/>
      <c r="AP40" s="71"/>
      <c r="AQ40" s="71"/>
      <c r="AR40" s="68"/>
      <c r="AS40" s="68"/>
      <c r="AT40" s="68"/>
      <c r="AU40" s="65"/>
      <c r="AV40" s="29"/>
      <c r="AW40" s="29"/>
      <c r="AX40" s="29"/>
      <c r="AY40" s="29"/>
      <c r="AZ40" s="29"/>
      <c r="BA40" s="29"/>
      <c r="BB40" s="29"/>
      <c r="BC40" s="29"/>
      <c r="BD40" s="29"/>
      <c r="BE40" s="22"/>
      <c r="BF40" s="22">
        <f t="shared" ref="BF40" si="30">SUM(E40:AU40)</f>
        <v>0</v>
      </c>
    </row>
    <row r="41" spans="1:58" ht="12" customHeight="1" x14ac:dyDescent="0.2">
      <c r="A41" s="140"/>
      <c r="B41" s="122" t="s">
        <v>140</v>
      </c>
      <c r="C41" s="126" t="s">
        <v>141</v>
      </c>
      <c r="D41" s="37" t="s">
        <v>7</v>
      </c>
      <c r="E41" s="27"/>
      <c r="F41" s="27"/>
      <c r="G41" s="27"/>
      <c r="H41" s="27"/>
      <c r="I41" s="27"/>
      <c r="J41" s="29"/>
      <c r="K41" s="29"/>
      <c r="L41" s="29"/>
      <c r="M41" s="29"/>
      <c r="N41" s="29"/>
      <c r="O41" s="29"/>
      <c r="P41" s="29"/>
      <c r="Q41" s="27"/>
      <c r="R41" s="27"/>
      <c r="S41" s="27"/>
      <c r="T41" s="27"/>
      <c r="U41" s="27"/>
      <c r="V41" s="47"/>
      <c r="W41" s="47"/>
      <c r="X41" s="27"/>
      <c r="Y41" s="29"/>
      <c r="Z41" s="46"/>
      <c r="AA41" s="46"/>
      <c r="AB41" s="30"/>
      <c r="AC41" s="30"/>
      <c r="AD41" s="30"/>
      <c r="AE41" s="30"/>
      <c r="AF41" s="30"/>
      <c r="AG41" s="30"/>
      <c r="AH41" s="30"/>
      <c r="AI41" s="30"/>
      <c r="AJ41" s="30"/>
      <c r="AK41" s="32"/>
      <c r="AL41" s="30"/>
      <c r="AM41" s="96"/>
      <c r="AN41" s="30"/>
      <c r="AO41" s="30"/>
      <c r="AP41" s="75" t="s">
        <v>142</v>
      </c>
      <c r="AQ41" s="75" t="s">
        <v>142</v>
      </c>
      <c r="AR41" s="75" t="s">
        <v>142</v>
      </c>
      <c r="AS41" s="75" t="s">
        <v>142</v>
      </c>
      <c r="AT41" s="75" t="s">
        <v>142</v>
      </c>
      <c r="AU41" s="65"/>
      <c r="AV41" s="66"/>
      <c r="AW41" s="67"/>
      <c r="AX41" s="29"/>
      <c r="AY41" s="29"/>
      <c r="AZ41" s="29"/>
      <c r="BA41" s="29"/>
      <c r="BB41" s="29"/>
      <c r="BC41" s="29"/>
      <c r="BD41" s="29"/>
      <c r="BE41" s="22">
        <f>SUM(E41:BD41)</f>
        <v>0</v>
      </c>
      <c r="BF41" s="22"/>
    </row>
    <row r="42" spans="1:58" ht="24" customHeight="1" x14ac:dyDescent="0.2">
      <c r="A42" s="140"/>
      <c r="B42" s="123"/>
      <c r="C42" s="127"/>
      <c r="D42" s="37" t="s">
        <v>8</v>
      </c>
      <c r="E42" s="27"/>
      <c r="F42" s="27"/>
      <c r="G42" s="27"/>
      <c r="H42" s="27"/>
      <c r="I42" s="27"/>
      <c r="J42" s="29"/>
      <c r="K42" s="29"/>
      <c r="L42" s="29"/>
      <c r="M42" s="29"/>
      <c r="N42" s="29"/>
      <c r="O42" s="29"/>
      <c r="P42" s="29"/>
      <c r="Q42" s="27"/>
      <c r="R42" s="27"/>
      <c r="S42" s="27"/>
      <c r="T42" s="27"/>
      <c r="U42" s="27"/>
      <c r="V42" s="47"/>
      <c r="W42" s="47"/>
      <c r="X42" s="27"/>
      <c r="Y42" s="29"/>
      <c r="Z42" s="46"/>
      <c r="AA42" s="46"/>
      <c r="AB42" s="30"/>
      <c r="AC42" s="30"/>
      <c r="AD42" s="30"/>
      <c r="AE42" s="30"/>
      <c r="AF42" s="30"/>
      <c r="AG42" s="30"/>
      <c r="AH42" s="30"/>
      <c r="AI42" s="30"/>
      <c r="AJ42" s="30"/>
      <c r="AK42" s="32"/>
      <c r="AL42" s="30"/>
      <c r="AM42" s="96"/>
      <c r="AN42" s="30"/>
      <c r="AO42" s="30"/>
      <c r="AP42" s="71"/>
      <c r="AQ42" s="71"/>
      <c r="AR42" s="68"/>
      <c r="AS42" s="68"/>
      <c r="AT42" s="68"/>
      <c r="AU42" s="65"/>
      <c r="AV42" s="29"/>
      <c r="AW42" s="29"/>
      <c r="AX42" s="29"/>
      <c r="AY42" s="29"/>
      <c r="AZ42" s="29"/>
      <c r="BA42" s="29"/>
      <c r="BB42" s="29"/>
      <c r="BC42" s="29"/>
      <c r="BD42" s="29"/>
      <c r="BE42" s="22"/>
      <c r="BF42" s="22">
        <f t="shared" ref="BF42" si="31">SUM(E42:AU42)</f>
        <v>0</v>
      </c>
    </row>
    <row r="43" spans="1:58" x14ac:dyDescent="0.2">
      <c r="A43" s="140"/>
      <c r="B43" s="130" t="s">
        <v>23</v>
      </c>
      <c r="C43" s="130"/>
      <c r="D43" s="130"/>
      <c r="E43" s="22">
        <f t="shared" ref="E43:M43" si="32">SUM(E11,E5)</f>
        <v>36</v>
      </c>
      <c r="F43" s="22">
        <f t="shared" si="32"/>
        <v>36</v>
      </c>
      <c r="G43" s="22">
        <f t="shared" si="32"/>
        <v>36</v>
      </c>
      <c r="H43" s="22">
        <f t="shared" si="32"/>
        <v>36</v>
      </c>
      <c r="I43" s="22">
        <f t="shared" si="32"/>
        <v>36</v>
      </c>
      <c r="J43" s="22">
        <f t="shared" si="32"/>
        <v>36</v>
      </c>
      <c r="K43" s="22">
        <f t="shared" si="32"/>
        <v>36</v>
      </c>
      <c r="L43" s="22">
        <f t="shared" si="32"/>
        <v>36</v>
      </c>
      <c r="M43" s="22">
        <f t="shared" si="32"/>
        <v>36</v>
      </c>
      <c r="N43" s="36">
        <v>36</v>
      </c>
      <c r="O43" s="36">
        <v>36</v>
      </c>
      <c r="P43" s="36">
        <v>36</v>
      </c>
      <c r="Q43" s="22">
        <f t="shared" ref="Q43:U44" si="33">SUM(Q11,Q5)</f>
        <v>30</v>
      </c>
      <c r="R43" s="22">
        <f t="shared" si="33"/>
        <v>28</v>
      </c>
      <c r="S43" s="22">
        <f t="shared" si="33"/>
        <v>30</v>
      </c>
      <c r="T43" s="22">
        <f t="shared" si="33"/>
        <v>30</v>
      </c>
      <c r="U43" s="22">
        <f t="shared" si="33"/>
        <v>30</v>
      </c>
      <c r="V43" s="47"/>
      <c r="W43" s="47"/>
      <c r="X43" s="22"/>
      <c r="Y43" s="36">
        <f>X11+X5</f>
        <v>36</v>
      </c>
      <c r="Z43" s="36">
        <f t="shared" ref="Z43:AJ43" si="34">Y11+Y5</f>
        <v>20</v>
      </c>
      <c r="AA43" s="36">
        <f t="shared" si="34"/>
        <v>20</v>
      </c>
      <c r="AB43" s="36">
        <f t="shared" si="34"/>
        <v>18</v>
      </c>
      <c r="AC43" s="36">
        <f t="shared" si="34"/>
        <v>24</v>
      </c>
      <c r="AD43" s="36">
        <f t="shared" si="34"/>
        <v>20</v>
      </c>
      <c r="AE43" s="36">
        <f t="shared" si="34"/>
        <v>24</v>
      </c>
      <c r="AF43" s="36">
        <f t="shared" si="34"/>
        <v>20</v>
      </c>
      <c r="AG43" s="36">
        <f t="shared" si="34"/>
        <v>24</v>
      </c>
      <c r="AH43" s="36">
        <f t="shared" si="34"/>
        <v>20</v>
      </c>
      <c r="AI43" s="36">
        <f t="shared" si="34"/>
        <v>24</v>
      </c>
      <c r="AJ43" s="36">
        <f t="shared" si="34"/>
        <v>22</v>
      </c>
      <c r="AK43" s="28"/>
      <c r="AL43" s="22"/>
      <c r="AM43" s="36"/>
      <c r="AN43" s="22"/>
      <c r="AO43" s="22"/>
      <c r="AP43" s="68"/>
      <c r="AQ43" s="68"/>
      <c r="AR43" s="68"/>
      <c r="AS43" s="68"/>
      <c r="AT43" s="68"/>
      <c r="AU43" s="65"/>
      <c r="AV43" s="36">
        <f t="shared" ref="AV43:BD45" si="35">SUM(AV45,AV47)</f>
        <v>0</v>
      </c>
      <c r="AW43" s="36">
        <f t="shared" si="35"/>
        <v>0</v>
      </c>
      <c r="AX43" s="36">
        <f t="shared" si="35"/>
        <v>0</v>
      </c>
      <c r="AY43" s="22">
        <f t="shared" si="35"/>
        <v>0</v>
      </c>
      <c r="AZ43" s="22">
        <f t="shared" si="35"/>
        <v>0</v>
      </c>
      <c r="BA43" s="22">
        <f t="shared" si="35"/>
        <v>0</v>
      </c>
      <c r="BB43" s="22">
        <f t="shared" si="35"/>
        <v>0</v>
      </c>
      <c r="BC43" s="22">
        <f t="shared" si="35"/>
        <v>0</v>
      </c>
      <c r="BD43" s="22">
        <f t="shared" si="35"/>
        <v>0</v>
      </c>
      <c r="BE43" s="22"/>
      <c r="BF43" s="22"/>
    </row>
    <row r="44" spans="1:58" x14ac:dyDescent="0.2">
      <c r="A44" s="140"/>
      <c r="B44" s="131" t="s">
        <v>24</v>
      </c>
      <c r="C44" s="131"/>
      <c r="D44" s="131"/>
      <c r="E44" s="34">
        <f t="shared" ref="E44:M44" si="36">SUM(E12,E6)</f>
        <v>0</v>
      </c>
      <c r="F44" s="34">
        <f t="shared" si="36"/>
        <v>0</v>
      </c>
      <c r="G44" s="34">
        <f t="shared" si="36"/>
        <v>0</v>
      </c>
      <c r="H44" s="34">
        <f t="shared" si="36"/>
        <v>0</v>
      </c>
      <c r="I44" s="34">
        <f t="shared" si="36"/>
        <v>0</v>
      </c>
      <c r="J44" s="34">
        <f t="shared" si="36"/>
        <v>0</v>
      </c>
      <c r="K44" s="34">
        <f t="shared" si="36"/>
        <v>0</v>
      </c>
      <c r="L44" s="34">
        <f t="shared" si="36"/>
        <v>0</v>
      </c>
      <c r="M44" s="34">
        <f t="shared" si="36"/>
        <v>0</v>
      </c>
      <c r="N44" s="56">
        <v>0</v>
      </c>
      <c r="O44" s="56"/>
      <c r="P44" s="56"/>
      <c r="Q44" s="34">
        <f t="shared" si="33"/>
        <v>0</v>
      </c>
      <c r="R44" s="34">
        <f t="shared" si="33"/>
        <v>0</v>
      </c>
      <c r="S44" s="34">
        <f t="shared" si="33"/>
        <v>0</v>
      </c>
      <c r="T44" s="34">
        <f t="shared" si="33"/>
        <v>0</v>
      </c>
      <c r="U44" s="34">
        <f t="shared" si="33"/>
        <v>0</v>
      </c>
      <c r="V44" s="52"/>
      <c r="W44" s="52"/>
      <c r="X44" s="34"/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35"/>
      <c r="AL44" s="34"/>
      <c r="AM44" s="56"/>
      <c r="AN44" s="34"/>
      <c r="AO44" s="34"/>
      <c r="AP44" s="72"/>
      <c r="AQ44" s="72"/>
      <c r="AR44" s="68"/>
      <c r="AS44" s="68"/>
      <c r="AT44" s="68"/>
      <c r="AU44" s="65"/>
      <c r="AV44" s="36">
        <f t="shared" si="35"/>
        <v>0</v>
      </c>
      <c r="AW44" s="36">
        <f t="shared" si="35"/>
        <v>0</v>
      </c>
      <c r="AX44" s="36">
        <f t="shared" si="35"/>
        <v>0</v>
      </c>
      <c r="AY44" s="22">
        <f t="shared" si="35"/>
        <v>0</v>
      </c>
      <c r="AZ44" s="22">
        <f t="shared" si="35"/>
        <v>0</v>
      </c>
      <c r="BA44" s="22">
        <f t="shared" si="35"/>
        <v>0</v>
      </c>
      <c r="BB44" s="22">
        <f t="shared" si="35"/>
        <v>0</v>
      </c>
      <c r="BC44" s="22">
        <f t="shared" si="35"/>
        <v>0</v>
      </c>
      <c r="BD44" s="22">
        <f t="shared" si="35"/>
        <v>0</v>
      </c>
      <c r="BE44" s="23">
        <f>SUM(BE39,BE5,BE11)</f>
        <v>948</v>
      </c>
      <c r="BF44" s="25">
        <f>SUM(BF40,BF6,BF12)</f>
        <v>2</v>
      </c>
    </row>
    <row r="45" spans="1:58" x14ac:dyDescent="0.2">
      <c r="A45" s="141"/>
      <c r="B45" s="131" t="s">
        <v>17</v>
      </c>
      <c r="C45" s="131"/>
      <c r="D45" s="131"/>
      <c r="E45" s="22">
        <f>SUM(E43:E44)</f>
        <v>36</v>
      </c>
      <c r="F45" s="22">
        <f t="shared" ref="F45:U45" si="37">SUM(F43:F44)</f>
        <v>36</v>
      </c>
      <c r="G45" s="22">
        <f t="shared" si="37"/>
        <v>36</v>
      </c>
      <c r="H45" s="22">
        <f t="shared" si="37"/>
        <v>36</v>
      </c>
      <c r="I45" s="22">
        <f t="shared" si="37"/>
        <v>36</v>
      </c>
      <c r="J45" s="22">
        <f t="shared" si="37"/>
        <v>36</v>
      </c>
      <c r="K45" s="22">
        <f t="shared" si="37"/>
        <v>36</v>
      </c>
      <c r="L45" s="22">
        <f t="shared" si="37"/>
        <v>36</v>
      </c>
      <c r="M45" s="22">
        <f t="shared" si="37"/>
        <v>36</v>
      </c>
      <c r="N45" s="36">
        <v>36</v>
      </c>
      <c r="O45" s="36"/>
      <c r="P45" s="36"/>
      <c r="Q45" s="22">
        <f t="shared" si="37"/>
        <v>30</v>
      </c>
      <c r="R45" s="22">
        <f t="shared" si="37"/>
        <v>28</v>
      </c>
      <c r="S45" s="22">
        <f t="shared" si="37"/>
        <v>30</v>
      </c>
      <c r="T45" s="22">
        <f t="shared" si="37"/>
        <v>30</v>
      </c>
      <c r="U45" s="22">
        <f t="shared" si="37"/>
        <v>30</v>
      </c>
      <c r="V45" s="47"/>
      <c r="W45" s="47"/>
      <c r="X45" s="22"/>
      <c r="Y45" s="113">
        <f>Y43+Y44</f>
        <v>36</v>
      </c>
      <c r="Z45" s="113">
        <f t="shared" ref="Z45:AJ45" si="38">Z43+Z44</f>
        <v>20</v>
      </c>
      <c r="AA45" s="113">
        <f t="shared" si="38"/>
        <v>20</v>
      </c>
      <c r="AB45" s="113">
        <f t="shared" si="38"/>
        <v>18</v>
      </c>
      <c r="AC45" s="113">
        <f t="shared" si="38"/>
        <v>24</v>
      </c>
      <c r="AD45" s="113">
        <f t="shared" si="38"/>
        <v>20</v>
      </c>
      <c r="AE45" s="113">
        <f t="shared" si="38"/>
        <v>24</v>
      </c>
      <c r="AF45" s="113">
        <f t="shared" si="38"/>
        <v>20</v>
      </c>
      <c r="AG45" s="113">
        <f t="shared" si="38"/>
        <v>24</v>
      </c>
      <c r="AH45" s="113">
        <f t="shared" si="38"/>
        <v>20</v>
      </c>
      <c r="AI45" s="113">
        <f t="shared" si="38"/>
        <v>24</v>
      </c>
      <c r="AJ45" s="113">
        <f t="shared" si="38"/>
        <v>22</v>
      </c>
      <c r="AK45" s="28"/>
      <c r="AL45" s="22"/>
      <c r="AM45" s="36"/>
      <c r="AN45" s="22"/>
      <c r="AO45" s="22"/>
      <c r="AP45" s="68"/>
      <c r="AQ45" s="68"/>
      <c r="AR45" s="68"/>
      <c r="AS45" s="68"/>
      <c r="AT45" s="68"/>
      <c r="AU45" s="65"/>
      <c r="AV45" s="36">
        <f t="shared" si="35"/>
        <v>0</v>
      </c>
      <c r="AW45" s="36">
        <f t="shared" si="35"/>
        <v>0</v>
      </c>
      <c r="AX45" s="36">
        <f t="shared" si="35"/>
        <v>0</v>
      </c>
      <c r="AY45" s="22">
        <f t="shared" si="35"/>
        <v>0</v>
      </c>
      <c r="AZ45" s="22">
        <f t="shared" si="35"/>
        <v>0</v>
      </c>
      <c r="BA45" s="22">
        <f t="shared" si="35"/>
        <v>0</v>
      </c>
      <c r="BB45" s="22">
        <f t="shared" si="35"/>
        <v>0</v>
      </c>
      <c r="BC45" s="22">
        <f t="shared" si="35"/>
        <v>0</v>
      </c>
      <c r="BD45" s="22">
        <f t="shared" si="35"/>
        <v>0</v>
      </c>
      <c r="BE45" s="114">
        <f>SUM(E45:BD45)</f>
        <v>780</v>
      </c>
      <c r="BF45" s="115"/>
    </row>
    <row r="46" spans="1:58" customFormat="1" x14ac:dyDescent="0.2">
      <c r="AT46" t="s">
        <v>57</v>
      </c>
    </row>
    <row r="47" spans="1:58" customFormat="1" x14ac:dyDescent="0.2"/>
    <row r="48" spans="1:58" customFormat="1" x14ac:dyDescent="0.2">
      <c r="W48" s="45"/>
      <c r="X48" s="45"/>
      <c r="Z48" t="s">
        <v>27</v>
      </c>
    </row>
    <row r="50" spans="1:26" x14ac:dyDescent="0.2">
      <c r="W50" s="10"/>
      <c r="X50" s="10"/>
      <c r="Z50" s="2" t="s">
        <v>28</v>
      </c>
    </row>
    <row r="51" spans="1:26" x14ac:dyDescent="0.2">
      <c r="A51" s="3" t="s">
        <v>20</v>
      </c>
    </row>
  </sheetData>
  <mergeCells count="50">
    <mergeCell ref="BF2:BF4"/>
    <mergeCell ref="E3:BD3"/>
    <mergeCell ref="A2:A4"/>
    <mergeCell ref="B2:B4"/>
    <mergeCell ref="C2:C4"/>
    <mergeCell ref="D2:D4"/>
    <mergeCell ref="BE2:BE4"/>
    <mergeCell ref="A5:A45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19:B20"/>
    <mergeCell ref="C19:C20"/>
    <mergeCell ref="B25:B26"/>
    <mergeCell ref="C25:C26"/>
    <mergeCell ref="B31:B32"/>
    <mergeCell ref="C31:C32"/>
    <mergeCell ref="B33:B34"/>
    <mergeCell ref="C33:C34"/>
    <mergeCell ref="B27:B28"/>
    <mergeCell ref="C27:C28"/>
    <mergeCell ref="B35:B36"/>
    <mergeCell ref="C35:C36"/>
    <mergeCell ref="B43:D43"/>
    <mergeCell ref="BE45:BF45"/>
    <mergeCell ref="C29:C30"/>
    <mergeCell ref="B29:B30"/>
    <mergeCell ref="B37:B38"/>
    <mergeCell ref="C37:C38"/>
    <mergeCell ref="B39:B40"/>
    <mergeCell ref="C39:C40"/>
    <mergeCell ref="B41:B42"/>
    <mergeCell ref="C41:C42"/>
    <mergeCell ref="B44:D44"/>
    <mergeCell ref="B45:D45"/>
  </mergeCells>
  <hyperlinks>
    <hyperlink ref="A51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topLeftCell="A49" workbookViewId="0">
      <selection activeCell="F87" sqref="F87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48" t="s">
        <v>0</v>
      </c>
      <c r="B2" s="148" t="s">
        <v>1</v>
      </c>
      <c r="C2" s="148" t="s">
        <v>2</v>
      </c>
      <c r="D2" s="148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85" t="s">
        <v>50</v>
      </c>
      <c r="X2" s="85" t="s">
        <v>51</v>
      </c>
      <c r="Y2" s="85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45" t="s">
        <v>26</v>
      </c>
      <c r="BF2" s="145" t="s">
        <v>25</v>
      </c>
    </row>
    <row r="3" spans="1:58" x14ac:dyDescent="0.2">
      <c r="A3" s="148"/>
      <c r="B3" s="148"/>
      <c r="C3" s="148"/>
      <c r="D3" s="148"/>
      <c r="E3" s="146" t="s">
        <v>4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5"/>
      <c r="BF3" s="145"/>
    </row>
    <row r="4" spans="1:58" x14ac:dyDescent="0.2">
      <c r="A4" s="148"/>
      <c r="B4" s="148"/>
      <c r="C4" s="148"/>
      <c r="D4" s="148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9">
        <v>42</v>
      </c>
      <c r="AU4" s="17">
        <v>43</v>
      </c>
      <c r="AV4" s="19">
        <v>44</v>
      </c>
      <c r="AW4" s="19">
        <v>45</v>
      </c>
      <c r="AX4" s="19">
        <v>46</v>
      </c>
      <c r="AY4" s="19">
        <v>47</v>
      </c>
      <c r="AZ4" s="19">
        <v>48</v>
      </c>
      <c r="BA4" s="19">
        <v>49</v>
      </c>
      <c r="BB4" s="19">
        <v>50</v>
      </c>
      <c r="BC4" s="19">
        <v>51</v>
      </c>
      <c r="BD4" s="19">
        <v>52</v>
      </c>
      <c r="BE4" s="145"/>
      <c r="BF4" s="145"/>
    </row>
    <row r="5" spans="1:58" ht="12.75" customHeight="1" x14ac:dyDescent="0.2">
      <c r="A5" s="139" t="s">
        <v>133</v>
      </c>
      <c r="B5" s="142" t="s">
        <v>9</v>
      </c>
      <c r="C5" s="143" t="s">
        <v>112</v>
      </c>
      <c r="D5" s="87" t="s">
        <v>7</v>
      </c>
      <c r="E5" s="23"/>
      <c r="F5" s="23"/>
      <c r="G5" s="23"/>
      <c r="H5" s="23">
        <f>H7+H9+H11</f>
        <v>6</v>
      </c>
      <c r="I5" s="23">
        <f t="shared" ref="I5:T5" si="0">I7+I9+I11</f>
        <v>8</v>
      </c>
      <c r="J5" s="23">
        <f t="shared" si="0"/>
        <v>6</v>
      </c>
      <c r="K5" s="23">
        <f t="shared" si="0"/>
        <v>8</v>
      </c>
      <c r="L5" s="23">
        <f t="shared" si="0"/>
        <v>6</v>
      </c>
      <c r="M5" s="23">
        <f t="shared" si="0"/>
        <v>8</v>
      </c>
      <c r="N5" s="23">
        <f t="shared" si="0"/>
        <v>6</v>
      </c>
      <c r="O5" s="23">
        <f t="shared" si="0"/>
        <v>8</v>
      </c>
      <c r="P5" s="23">
        <f t="shared" si="0"/>
        <v>6</v>
      </c>
      <c r="Q5" s="23">
        <f t="shared" si="0"/>
        <v>8</v>
      </c>
      <c r="R5" s="23">
        <f t="shared" si="0"/>
        <v>6</v>
      </c>
      <c r="S5" s="23">
        <f t="shared" si="0"/>
        <v>8</v>
      </c>
      <c r="T5" s="23">
        <f t="shared" si="0"/>
        <v>6</v>
      </c>
      <c r="U5" s="21"/>
      <c r="V5" s="49"/>
      <c r="W5" s="49"/>
      <c r="X5" s="55"/>
      <c r="Y5" s="58"/>
      <c r="Z5" s="58"/>
      <c r="AA5" s="23"/>
      <c r="AB5" s="23"/>
      <c r="AC5" s="23"/>
      <c r="AD5" s="23"/>
      <c r="AE5" s="23">
        <f t="shared" ref="AE5:AQ6" si="1">SUM(AE7,AE9)</f>
        <v>4</v>
      </c>
      <c r="AF5" s="23">
        <f t="shared" si="1"/>
        <v>4</v>
      </c>
      <c r="AG5" s="23">
        <f t="shared" si="1"/>
        <v>4</v>
      </c>
      <c r="AH5" s="23">
        <f t="shared" si="1"/>
        <v>4</v>
      </c>
      <c r="AI5" s="23">
        <f t="shared" si="1"/>
        <v>4</v>
      </c>
      <c r="AJ5" s="23">
        <f t="shared" si="1"/>
        <v>4</v>
      </c>
      <c r="AK5" s="23">
        <f t="shared" si="1"/>
        <v>4</v>
      </c>
      <c r="AL5" s="23">
        <f t="shared" si="1"/>
        <v>4</v>
      </c>
      <c r="AM5" s="23">
        <f t="shared" si="1"/>
        <v>4</v>
      </c>
      <c r="AN5" s="23">
        <f t="shared" si="1"/>
        <v>4</v>
      </c>
      <c r="AO5" s="23">
        <f t="shared" si="1"/>
        <v>4</v>
      </c>
      <c r="AP5" s="23">
        <f t="shared" si="1"/>
        <v>4</v>
      </c>
      <c r="AQ5" s="21">
        <f t="shared" si="1"/>
        <v>0</v>
      </c>
      <c r="AR5" s="59"/>
      <c r="AS5" s="59"/>
      <c r="AT5" s="59"/>
      <c r="AU5" s="59"/>
      <c r="AV5" s="101"/>
      <c r="AW5" s="101"/>
      <c r="AX5" s="102"/>
      <c r="AY5" s="102"/>
      <c r="AZ5" s="102"/>
      <c r="BA5" s="102"/>
      <c r="BB5" s="102"/>
      <c r="BC5" s="102"/>
      <c r="BD5" s="102"/>
      <c r="BE5" s="23">
        <f>SUM(E5:BD5)</f>
        <v>138</v>
      </c>
      <c r="BF5" s="23"/>
    </row>
    <row r="6" spans="1:58" x14ac:dyDescent="0.2">
      <c r="A6" s="140"/>
      <c r="B6" s="142"/>
      <c r="C6" s="143"/>
      <c r="D6" s="87" t="s">
        <v>8</v>
      </c>
      <c r="E6" s="25"/>
      <c r="F6" s="25"/>
      <c r="G6" s="25"/>
      <c r="H6" s="25">
        <f t="shared" ref="H6:T6" si="2">SUM(H8,H10)</f>
        <v>0</v>
      </c>
      <c r="I6" s="25">
        <f t="shared" si="2"/>
        <v>0</v>
      </c>
      <c r="J6" s="25">
        <f t="shared" si="2"/>
        <v>0</v>
      </c>
      <c r="K6" s="25">
        <f t="shared" si="2"/>
        <v>0</v>
      </c>
      <c r="L6" s="25">
        <f t="shared" si="2"/>
        <v>0</v>
      </c>
      <c r="M6" s="25">
        <f t="shared" si="2"/>
        <v>0</v>
      </c>
      <c r="N6" s="25">
        <f t="shared" si="2"/>
        <v>0</v>
      </c>
      <c r="O6" s="25">
        <f t="shared" si="2"/>
        <v>0</v>
      </c>
      <c r="P6" s="25">
        <f t="shared" si="2"/>
        <v>0</v>
      </c>
      <c r="Q6" s="25">
        <f t="shared" si="2"/>
        <v>0</v>
      </c>
      <c r="R6" s="25">
        <f t="shared" si="2"/>
        <v>0</v>
      </c>
      <c r="S6" s="25">
        <f t="shared" si="2"/>
        <v>0</v>
      </c>
      <c r="T6" s="25">
        <f t="shared" si="2"/>
        <v>0</v>
      </c>
      <c r="U6" s="26"/>
      <c r="V6" s="50"/>
      <c r="W6" s="50"/>
      <c r="X6" s="55"/>
      <c r="Y6" s="58"/>
      <c r="Z6" s="58"/>
      <c r="AA6" s="25"/>
      <c r="AB6" s="25"/>
      <c r="AC6" s="25"/>
      <c r="AD6" s="25"/>
      <c r="AE6" s="25">
        <f t="shared" si="1"/>
        <v>0</v>
      </c>
      <c r="AF6" s="25">
        <f t="shared" si="1"/>
        <v>0</v>
      </c>
      <c r="AG6" s="25">
        <f t="shared" si="1"/>
        <v>0</v>
      </c>
      <c r="AH6" s="25">
        <f t="shared" si="1"/>
        <v>0</v>
      </c>
      <c r="AI6" s="25">
        <f t="shared" si="1"/>
        <v>0</v>
      </c>
      <c r="AJ6" s="25">
        <f t="shared" si="1"/>
        <v>0</v>
      </c>
      <c r="AK6" s="25">
        <f t="shared" si="1"/>
        <v>0</v>
      </c>
      <c r="AL6" s="25">
        <f t="shared" si="1"/>
        <v>0</v>
      </c>
      <c r="AM6" s="25">
        <f t="shared" si="1"/>
        <v>0</v>
      </c>
      <c r="AN6" s="25">
        <f t="shared" si="1"/>
        <v>0</v>
      </c>
      <c r="AO6" s="25">
        <f t="shared" si="1"/>
        <v>0</v>
      </c>
      <c r="AP6" s="25">
        <f t="shared" si="1"/>
        <v>0</v>
      </c>
      <c r="AQ6" s="26">
        <f t="shared" si="1"/>
        <v>0</v>
      </c>
      <c r="AR6" s="60"/>
      <c r="AS6" s="60"/>
      <c r="AT6" s="60"/>
      <c r="AU6" s="60"/>
      <c r="AV6" s="105"/>
      <c r="AW6" s="105"/>
      <c r="AX6" s="102"/>
      <c r="AY6" s="102"/>
      <c r="AZ6" s="102"/>
      <c r="BA6" s="102"/>
      <c r="BB6" s="102"/>
      <c r="BC6" s="102"/>
      <c r="BD6" s="102"/>
      <c r="BE6" s="23"/>
      <c r="BF6" s="25">
        <f>SUM(E6:BD6)</f>
        <v>0</v>
      </c>
    </row>
    <row r="7" spans="1:58" x14ac:dyDescent="0.2">
      <c r="A7" s="140"/>
      <c r="B7" s="144" t="s">
        <v>88</v>
      </c>
      <c r="C7" s="128" t="s">
        <v>29</v>
      </c>
      <c r="D7" s="17" t="s">
        <v>7</v>
      </c>
      <c r="E7" s="27"/>
      <c r="F7" s="27"/>
      <c r="G7" s="27"/>
      <c r="H7" s="27">
        <v>2</v>
      </c>
      <c r="I7" s="27">
        <v>2</v>
      </c>
      <c r="J7" s="27">
        <v>2</v>
      </c>
      <c r="K7" s="27">
        <v>2</v>
      </c>
      <c r="L7" s="27">
        <v>2</v>
      </c>
      <c r="M7" s="27">
        <v>2</v>
      </c>
      <c r="N7" s="27">
        <v>2</v>
      </c>
      <c r="O7" s="27">
        <v>2</v>
      </c>
      <c r="P7" s="27">
        <v>2</v>
      </c>
      <c r="Q7" s="27">
        <v>2</v>
      </c>
      <c r="R7" s="27">
        <v>2</v>
      </c>
      <c r="S7" s="27">
        <v>2</v>
      </c>
      <c r="T7" s="27">
        <v>2</v>
      </c>
      <c r="U7" s="28"/>
      <c r="V7" s="51"/>
      <c r="W7" s="51"/>
      <c r="X7" s="86"/>
      <c r="Y7" s="46"/>
      <c r="Z7" s="46"/>
      <c r="AA7" s="90"/>
      <c r="AB7" s="90"/>
      <c r="AC7" s="90"/>
      <c r="AD7" s="90"/>
      <c r="AE7" s="90">
        <v>2</v>
      </c>
      <c r="AF7" s="90">
        <v>2</v>
      </c>
      <c r="AG7" s="90">
        <v>2</v>
      </c>
      <c r="AH7" s="90">
        <v>2</v>
      </c>
      <c r="AI7" s="90">
        <v>2</v>
      </c>
      <c r="AJ7" s="90">
        <v>2</v>
      </c>
      <c r="AK7" s="90">
        <v>2</v>
      </c>
      <c r="AL7" s="90">
        <v>2</v>
      </c>
      <c r="AM7" s="90">
        <v>2</v>
      </c>
      <c r="AN7" s="86">
        <v>2</v>
      </c>
      <c r="AO7" s="90">
        <v>2</v>
      </c>
      <c r="AP7" s="90">
        <v>2</v>
      </c>
      <c r="AQ7" s="32"/>
      <c r="AR7" s="29"/>
      <c r="AS7" s="29"/>
      <c r="AT7" s="29"/>
      <c r="AU7" s="29"/>
      <c r="AV7" s="102"/>
      <c r="AW7" s="102"/>
      <c r="AX7" s="102"/>
      <c r="AY7" s="102"/>
      <c r="AZ7" s="102"/>
      <c r="BA7" s="102"/>
      <c r="BB7" s="102"/>
      <c r="BC7" s="102"/>
      <c r="BD7" s="102"/>
      <c r="BE7" s="22">
        <f t="shared" ref="BE7:BE29" si="3">SUM(E7:BD7)</f>
        <v>50</v>
      </c>
      <c r="BF7" s="22"/>
    </row>
    <row r="8" spans="1:58" x14ac:dyDescent="0.2">
      <c r="A8" s="140"/>
      <c r="B8" s="144"/>
      <c r="C8" s="129"/>
      <c r="D8" s="17" t="s">
        <v>8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  <c r="V8" s="51"/>
      <c r="W8" s="51"/>
      <c r="X8" s="86"/>
      <c r="Y8" s="46"/>
      <c r="Z8" s="46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86"/>
      <c r="AO8" s="30"/>
      <c r="AP8" s="27"/>
      <c r="AQ8" s="28"/>
      <c r="AR8" s="29"/>
      <c r="AS8" s="29"/>
      <c r="AT8" s="29"/>
      <c r="AU8" s="29"/>
      <c r="AV8" s="102"/>
      <c r="AW8" s="102"/>
      <c r="AX8" s="102"/>
      <c r="AY8" s="102"/>
      <c r="AZ8" s="102"/>
      <c r="BA8" s="102"/>
      <c r="BB8" s="102"/>
      <c r="BC8" s="102"/>
      <c r="BD8" s="102"/>
      <c r="BE8" s="22"/>
      <c r="BF8" s="31">
        <f t="shared" ref="BF8:BF30" si="4">SUM(E8:AS8)</f>
        <v>0</v>
      </c>
    </row>
    <row r="9" spans="1:58" x14ac:dyDescent="0.2">
      <c r="A9" s="140"/>
      <c r="B9" s="144" t="s">
        <v>89</v>
      </c>
      <c r="C9" s="128" t="s">
        <v>91</v>
      </c>
      <c r="D9" s="17" t="s">
        <v>7</v>
      </c>
      <c r="E9" s="27"/>
      <c r="F9" s="27"/>
      <c r="G9" s="27"/>
      <c r="H9" s="27">
        <v>2</v>
      </c>
      <c r="I9" s="27">
        <v>2</v>
      </c>
      <c r="J9" s="27">
        <v>2</v>
      </c>
      <c r="K9" s="27">
        <v>2</v>
      </c>
      <c r="L9" s="27">
        <v>2</v>
      </c>
      <c r="M9" s="27">
        <v>2</v>
      </c>
      <c r="N9" s="27">
        <v>2</v>
      </c>
      <c r="O9" s="27">
        <v>2</v>
      </c>
      <c r="P9" s="27">
        <v>2</v>
      </c>
      <c r="Q9" s="27">
        <v>2</v>
      </c>
      <c r="R9" s="27">
        <v>2</v>
      </c>
      <c r="S9" s="27">
        <v>2</v>
      </c>
      <c r="T9" s="27">
        <v>2</v>
      </c>
      <c r="U9" s="28"/>
      <c r="V9" s="51"/>
      <c r="W9" s="51"/>
      <c r="X9" s="86"/>
      <c r="Y9" s="46"/>
      <c r="Z9" s="46"/>
      <c r="AA9" s="90"/>
      <c r="AB9" s="90"/>
      <c r="AC9" s="90"/>
      <c r="AD9" s="90"/>
      <c r="AE9" s="90">
        <v>2</v>
      </c>
      <c r="AF9" s="90">
        <v>2</v>
      </c>
      <c r="AG9" s="90">
        <v>2</v>
      </c>
      <c r="AH9" s="90">
        <v>2</v>
      </c>
      <c r="AI9" s="90">
        <v>2</v>
      </c>
      <c r="AJ9" s="90">
        <v>2</v>
      </c>
      <c r="AK9" s="90">
        <v>2</v>
      </c>
      <c r="AL9" s="90">
        <v>2</v>
      </c>
      <c r="AM9" s="90">
        <v>2</v>
      </c>
      <c r="AN9" s="86">
        <v>2</v>
      </c>
      <c r="AO9" s="90">
        <v>2</v>
      </c>
      <c r="AP9" s="90">
        <v>2</v>
      </c>
      <c r="AQ9" s="28"/>
      <c r="AR9" s="29"/>
      <c r="AS9" s="29"/>
      <c r="AT9" s="29"/>
      <c r="AU9" s="29"/>
      <c r="AV9" s="102"/>
      <c r="AW9" s="102"/>
      <c r="AX9" s="102"/>
      <c r="AY9" s="102"/>
      <c r="AZ9" s="102"/>
      <c r="BA9" s="102"/>
      <c r="BB9" s="102"/>
      <c r="BC9" s="102"/>
      <c r="BD9" s="102"/>
      <c r="BE9" s="22">
        <f>SUM(E9:BD9)</f>
        <v>50</v>
      </c>
      <c r="BF9" s="22"/>
    </row>
    <row r="10" spans="1:58" x14ac:dyDescent="0.2">
      <c r="A10" s="140"/>
      <c r="B10" s="144"/>
      <c r="C10" s="129"/>
      <c r="D10" s="17" t="s">
        <v>8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51"/>
      <c r="W10" s="51"/>
      <c r="X10" s="86"/>
      <c r="Y10" s="46"/>
      <c r="Z10" s="46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86"/>
      <c r="AO10" s="30"/>
      <c r="AP10" s="30"/>
      <c r="AQ10" s="28"/>
      <c r="AR10" s="29"/>
      <c r="AS10" s="29"/>
      <c r="AT10" s="29"/>
      <c r="AU10" s="29"/>
      <c r="AV10" s="102"/>
      <c r="AW10" s="102"/>
      <c r="AX10" s="102"/>
      <c r="AY10" s="102"/>
      <c r="AZ10" s="102"/>
      <c r="BA10" s="102"/>
      <c r="BB10" s="102"/>
      <c r="BC10" s="102"/>
      <c r="BD10" s="102"/>
      <c r="BE10" s="22"/>
      <c r="BF10" s="22">
        <f t="shared" si="4"/>
        <v>0</v>
      </c>
    </row>
    <row r="11" spans="1:58" x14ac:dyDescent="0.2">
      <c r="A11" s="140"/>
      <c r="B11" s="116" t="s">
        <v>90</v>
      </c>
      <c r="C11" s="116" t="s">
        <v>173</v>
      </c>
      <c r="D11" s="17" t="s">
        <v>7</v>
      </c>
      <c r="E11" s="27"/>
      <c r="F11" s="27"/>
      <c r="G11" s="27"/>
      <c r="H11" s="27">
        <v>2</v>
      </c>
      <c r="I11" s="27">
        <v>4</v>
      </c>
      <c r="J11" s="27">
        <v>2</v>
      </c>
      <c r="K11" s="27">
        <v>4</v>
      </c>
      <c r="L11" s="27">
        <v>2</v>
      </c>
      <c r="M11" s="27">
        <v>4</v>
      </c>
      <c r="N11" s="27">
        <v>2</v>
      </c>
      <c r="O11" s="27">
        <v>4</v>
      </c>
      <c r="P11" s="27">
        <v>2</v>
      </c>
      <c r="Q11" s="27">
        <v>4</v>
      </c>
      <c r="R11" s="27">
        <v>2</v>
      </c>
      <c r="S11" s="27">
        <v>4</v>
      </c>
      <c r="T11" s="27">
        <v>2</v>
      </c>
      <c r="U11" s="28"/>
      <c r="V11" s="51"/>
      <c r="W11" s="51"/>
      <c r="X11" s="94"/>
      <c r="Y11" s="46"/>
      <c r="Z11" s="46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94"/>
      <c r="AO11" s="30"/>
      <c r="AP11" s="30"/>
      <c r="AQ11" s="28"/>
      <c r="AR11" s="29"/>
      <c r="AS11" s="29"/>
      <c r="AT11" s="29"/>
      <c r="AU11" s="29"/>
      <c r="AV11" s="102"/>
      <c r="AW11" s="102"/>
      <c r="AX11" s="102"/>
      <c r="AY11" s="102"/>
      <c r="AZ11" s="102"/>
      <c r="BA11" s="102"/>
      <c r="BB11" s="102"/>
      <c r="BC11" s="102"/>
      <c r="BD11" s="102"/>
      <c r="BE11" s="22"/>
      <c r="BF11" s="22"/>
    </row>
    <row r="12" spans="1:58" x14ac:dyDescent="0.2">
      <c r="A12" s="140"/>
      <c r="B12" s="117"/>
      <c r="C12" s="117"/>
      <c r="D12" s="17" t="s">
        <v>8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51"/>
      <c r="W12" s="51"/>
      <c r="X12" s="94"/>
      <c r="Y12" s="46"/>
      <c r="Z12" s="46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94"/>
      <c r="AO12" s="30"/>
      <c r="AP12" s="30"/>
      <c r="AQ12" s="28"/>
      <c r="AR12" s="29"/>
      <c r="AS12" s="29"/>
      <c r="AT12" s="29"/>
      <c r="AU12" s="29"/>
      <c r="AV12" s="102"/>
      <c r="AW12" s="102"/>
      <c r="AX12" s="102"/>
      <c r="AY12" s="102"/>
      <c r="AZ12" s="102"/>
      <c r="BA12" s="102"/>
      <c r="BB12" s="102"/>
      <c r="BC12" s="102"/>
      <c r="BD12" s="102"/>
      <c r="BE12" s="22"/>
      <c r="BF12" s="22"/>
    </row>
    <row r="13" spans="1:58" x14ac:dyDescent="0.2">
      <c r="A13" s="140"/>
      <c r="B13" s="142" t="s">
        <v>13</v>
      </c>
      <c r="C13" s="136" t="s">
        <v>14</v>
      </c>
      <c r="D13" s="24" t="s">
        <v>7</v>
      </c>
      <c r="E13" s="20"/>
      <c r="F13" s="20"/>
      <c r="G13" s="20"/>
      <c r="H13" s="20">
        <f>H15+H25</f>
        <v>28</v>
      </c>
      <c r="I13" s="20">
        <f t="shared" ref="I13:T13" si="5">I15+I25</f>
        <v>26</v>
      </c>
      <c r="J13" s="20">
        <f t="shared" si="5"/>
        <v>28</v>
      </c>
      <c r="K13" s="20">
        <f t="shared" si="5"/>
        <v>26</v>
      </c>
      <c r="L13" s="20">
        <f t="shared" si="5"/>
        <v>28</v>
      </c>
      <c r="M13" s="20">
        <f t="shared" si="5"/>
        <v>26</v>
      </c>
      <c r="N13" s="20">
        <f t="shared" si="5"/>
        <v>28</v>
      </c>
      <c r="O13" s="20">
        <f t="shared" si="5"/>
        <v>26</v>
      </c>
      <c r="P13" s="20">
        <f t="shared" si="5"/>
        <v>28</v>
      </c>
      <c r="Q13" s="20">
        <f t="shared" si="5"/>
        <v>26</v>
      </c>
      <c r="R13" s="20">
        <f t="shared" si="5"/>
        <v>28</v>
      </c>
      <c r="S13" s="20">
        <f t="shared" si="5"/>
        <v>26</v>
      </c>
      <c r="T13" s="20">
        <f t="shared" si="5"/>
        <v>28</v>
      </c>
      <c r="U13" s="21"/>
      <c r="V13" s="49"/>
      <c r="W13" s="49"/>
      <c r="X13" s="36"/>
      <c r="Y13" s="58"/>
      <c r="Z13" s="58"/>
      <c r="AA13" s="20"/>
      <c r="AB13" s="20"/>
      <c r="AC13" s="20"/>
      <c r="AD13" s="20"/>
      <c r="AE13" s="20">
        <f>AE15+AE25</f>
        <v>30</v>
      </c>
      <c r="AF13" s="20">
        <f t="shared" ref="AF13:AP13" si="6">AF15+AF25</f>
        <v>30</v>
      </c>
      <c r="AG13" s="20">
        <f t="shared" si="6"/>
        <v>30</v>
      </c>
      <c r="AH13" s="20">
        <f t="shared" si="6"/>
        <v>30</v>
      </c>
      <c r="AI13" s="20">
        <f t="shared" si="6"/>
        <v>30</v>
      </c>
      <c r="AJ13" s="20">
        <f t="shared" si="6"/>
        <v>30</v>
      </c>
      <c r="AK13" s="20">
        <f t="shared" si="6"/>
        <v>30</v>
      </c>
      <c r="AL13" s="20">
        <f t="shared" si="6"/>
        <v>30</v>
      </c>
      <c r="AM13" s="20">
        <f t="shared" si="6"/>
        <v>30</v>
      </c>
      <c r="AN13" s="20">
        <f t="shared" si="6"/>
        <v>30</v>
      </c>
      <c r="AO13" s="20">
        <f t="shared" si="6"/>
        <v>30</v>
      </c>
      <c r="AP13" s="20">
        <f t="shared" si="6"/>
        <v>30</v>
      </c>
      <c r="AQ13" s="21"/>
      <c r="AR13" s="59"/>
      <c r="AS13" s="59"/>
      <c r="AT13" s="59"/>
      <c r="AU13" s="59"/>
      <c r="AV13" s="101"/>
      <c r="AW13" s="101"/>
      <c r="AX13" s="102"/>
      <c r="AY13" s="102"/>
      <c r="AZ13" s="102"/>
      <c r="BA13" s="102"/>
      <c r="BB13" s="102"/>
      <c r="BC13" s="102"/>
      <c r="BD13" s="102"/>
      <c r="BE13" s="23">
        <f t="shared" si="3"/>
        <v>712</v>
      </c>
      <c r="BF13" s="23"/>
    </row>
    <row r="14" spans="1:58" x14ac:dyDescent="0.2">
      <c r="A14" s="140"/>
      <c r="B14" s="142"/>
      <c r="C14" s="137"/>
      <c r="D14" s="24" t="s">
        <v>8</v>
      </c>
      <c r="E14" s="20"/>
      <c r="F14" s="20"/>
      <c r="G14" s="20"/>
      <c r="H14" s="20">
        <f t="shared" ref="H14:T14" si="7">SUM(H16,H26)</f>
        <v>0</v>
      </c>
      <c r="I14" s="20">
        <f t="shared" si="7"/>
        <v>0</v>
      </c>
      <c r="J14" s="20">
        <f t="shared" si="7"/>
        <v>0</v>
      </c>
      <c r="K14" s="20">
        <f t="shared" si="7"/>
        <v>0</v>
      </c>
      <c r="L14" s="20">
        <f t="shared" si="7"/>
        <v>0</v>
      </c>
      <c r="M14" s="20">
        <f t="shared" si="7"/>
        <v>0</v>
      </c>
      <c r="N14" s="20">
        <f t="shared" si="7"/>
        <v>0</v>
      </c>
      <c r="O14" s="20">
        <f t="shared" si="7"/>
        <v>0</v>
      </c>
      <c r="P14" s="20">
        <f t="shared" si="7"/>
        <v>0</v>
      </c>
      <c r="Q14" s="20">
        <f t="shared" si="7"/>
        <v>0</v>
      </c>
      <c r="R14" s="20">
        <f t="shared" si="7"/>
        <v>0</v>
      </c>
      <c r="S14" s="20">
        <f t="shared" si="7"/>
        <v>0</v>
      </c>
      <c r="T14" s="20">
        <f t="shared" si="7"/>
        <v>0</v>
      </c>
      <c r="U14" s="21"/>
      <c r="V14" s="49"/>
      <c r="W14" s="49"/>
      <c r="X14" s="36"/>
      <c r="Y14" s="58"/>
      <c r="Z14" s="58"/>
      <c r="AA14" s="20"/>
      <c r="AB14" s="20"/>
      <c r="AC14" s="20"/>
      <c r="AD14" s="20"/>
      <c r="AE14" s="20">
        <f t="shared" ref="AE14:AP14" si="8">SUM(AE16,AE26)</f>
        <v>0</v>
      </c>
      <c r="AF14" s="20">
        <f t="shared" si="8"/>
        <v>0</v>
      </c>
      <c r="AG14" s="20">
        <f t="shared" si="8"/>
        <v>0</v>
      </c>
      <c r="AH14" s="20">
        <f t="shared" si="8"/>
        <v>0</v>
      </c>
      <c r="AI14" s="20">
        <f t="shared" si="8"/>
        <v>0</v>
      </c>
      <c r="AJ14" s="20">
        <f t="shared" si="8"/>
        <v>0</v>
      </c>
      <c r="AK14" s="20">
        <f t="shared" si="8"/>
        <v>0</v>
      </c>
      <c r="AL14" s="20">
        <f t="shared" si="8"/>
        <v>0</v>
      </c>
      <c r="AM14" s="20">
        <f t="shared" si="8"/>
        <v>0</v>
      </c>
      <c r="AN14" s="20">
        <f t="shared" si="8"/>
        <v>0</v>
      </c>
      <c r="AO14" s="20">
        <f t="shared" si="8"/>
        <v>0</v>
      </c>
      <c r="AP14" s="20">
        <f t="shared" si="8"/>
        <v>0</v>
      </c>
      <c r="AQ14" s="21"/>
      <c r="AR14" s="59"/>
      <c r="AS14" s="59"/>
      <c r="AT14" s="59"/>
      <c r="AU14" s="59"/>
      <c r="AV14" s="101"/>
      <c r="AW14" s="101"/>
      <c r="AX14" s="102"/>
      <c r="AY14" s="102"/>
      <c r="AZ14" s="102"/>
      <c r="BA14" s="102"/>
      <c r="BB14" s="102"/>
      <c r="BC14" s="102"/>
      <c r="BD14" s="102"/>
      <c r="BE14" s="22"/>
      <c r="BF14" s="23">
        <f t="shared" si="4"/>
        <v>0</v>
      </c>
    </row>
    <row r="15" spans="1:58" x14ac:dyDescent="0.2">
      <c r="A15" s="140"/>
      <c r="B15" s="142" t="s">
        <v>11</v>
      </c>
      <c r="C15" s="136" t="s">
        <v>95</v>
      </c>
      <c r="D15" s="24" t="s">
        <v>7</v>
      </c>
      <c r="E15" s="20"/>
      <c r="F15" s="20"/>
      <c r="G15" s="20"/>
      <c r="H15" s="20">
        <f>H17+H19+H21+H23</f>
        <v>10</v>
      </c>
      <c r="I15" s="20">
        <f t="shared" ref="I15:T15" si="9">I17+I19+I21+I23</f>
        <v>8</v>
      </c>
      <c r="J15" s="20">
        <f t="shared" si="9"/>
        <v>10</v>
      </c>
      <c r="K15" s="20">
        <f t="shared" si="9"/>
        <v>8</v>
      </c>
      <c r="L15" s="20">
        <f t="shared" si="9"/>
        <v>10</v>
      </c>
      <c r="M15" s="20">
        <f t="shared" si="9"/>
        <v>8</v>
      </c>
      <c r="N15" s="20">
        <f t="shared" si="9"/>
        <v>10</v>
      </c>
      <c r="O15" s="20">
        <f t="shared" si="9"/>
        <v>8</v>
      </c>
      <c r="P15" s="20">
        <f t="shared" si="9"/>
        <v>10</v>
      </c>
      <c r="Q15" s="20">
        <f t="shared" si="9"/>
        <v>8</v>
      </c>
      <c r="R15" s="20">
        <f t="shared" si="9"/>
        <v>8</v>
      </c>
      <c r="S15" s="20">
        <f t="shared" si="9"/>
        <v>6</v>
      </c>
      <c r="T15" s="20">
        <f t="shared" si="9"/>
        <v>10</v>
      </c>
      <c r="U15" s="21"/>
      <c r="V15" s="49"/>
      <c r="W15" s="49"/>
      <c r="X15" s="36"/>
      <c r="Y15" s="58"/>
      <c r="Z15" s="58"/>
      <c r="AA15" s="20"/>
      <c r="AB15" s="20"/>
      <c r="AC15" s="20"/>
      <c r="AD15" s="20"/>
      <c r="AE15" s="20">
        <f>AE17+AE19+AE21+AE23</f>
        <v>8</v>
      </c>
      <c r="AF15" s="20">
        <f t="shared" ref="AF15:AP15" si="10">AF17+AF19+AF21+AF23</f>
        <v>8</v>
      </c>
      <c r="AG15" s="20">
        <f t="shared" si="10"/>
        <v>8</v>
      </c>
      <c r="AH15" s="20">
        <f t="shared" si="10"/>
        <v>8</v>
      </c>
      <c r="AI15" s="20">
        <f t="shared" si="10"/>
        <v>8</v>
      </c>
      <c r="AJ15" s="20">
        <f t="shared" si="10"/>
        <v>8</v>
      </c>
      <c r="AK15" s="20">
        <f t="shared" si="10"/>
        <v>8</v>
      </c>
      <c r="AL15" s="20">
        <f t="shared" si="10"/>
        <v>8</v>
      </c>
      <c r="AM15" s="20">
        <f t="shared" si="10"/>
        <v>8</v>
      </c>
      <c r="AN15" s="20">
        <f t="shared" si="10"/>
        <v>8</v>
      </c>
      <c r="AO15" s="20">
        <f t="shared" si="10"/>
        <v>8</v>
      </c>
      <c r="AP15" s="20">
        <f t="shared" si="10"/>
        <v>8</v>
      </c>
      <c r="AQ15" s="21"/>
      <c r="AR15" s="59"/>
      <c r="AS15" s="59"/>
      <c r="AT15" s="59"/>
      <c r="AU15" s="59"/>
      <c r="AV15" s="101"/>
      <c r="AW15" s="101"/>
      <c r="AX15" s="102"/>
      <c r="AY15" s="102"/>
      <c r="AZ15" s="102"/>
      <c r="BA15" s="102"/>
      <c r="BB15" s="102"/>
      <c r="BC15" s="102"/>
      <c r="BD15" s="102"/>
      <c r="BE15" s="23">
        <f t="shared" si="3"/>
        <v>210</v>
      </c>
      <c r="BF15" s="23"/>
    </row>
    <row r="16" spans="1:58" x14ac:dyDescent="0.2">
      <c r="A16" s="140"/>
      <c r="B16" s="142"/>
      <c r="C16" s="137"/>
      <c r="D16" s="24" t="s">
        <v>8</v>
      </c>
      <c r="E16" s="20"/>
      <c r="F16" s="20"/>
      <c r="G16" s="20"/>
      <c r="H16" s="20">
        <f>H18+H20+H22+H24</f>
        <v>0</v>
      </c>
      <c r="I16" s="20">
        <f t="shared" ref="I16:T16" si="11">I18+I20+I22+I24</f>
        <v>0</v>
      </c>
      <c r="J16" s="20">
        <f t="shared" si="11"/>
        <v>0</v>
      </c>
      <c r="K16" s="20">
        <f t="shared" si="11"/>
        <v>0</v>
      </c>
      <c r="L16" s="20">
        <f t="shared" si="11"/>
        <v>0</v>
      </c>
      <c r="M16" s="20">
        <f t="shared" si="11"/>
        <v>0</v>
      </c>
      <c r="N16" s="20">
        <f t="shared" si="11"/>
        <v>0</v>
      </c>
      <c r="O16" s="20">
        <f t="shared" si="11"/>
        <v>0</v>
      </c>
      <c r="P16" s="20">
        <f t="shared" si="11"/>
        <v>0</v>
      </c>
      <c r="Q16" s="20">
        <f t="shared" si="11"/>
        <v>0</v>
      </c>
      <c r="R16" s="20">
        <f t="shared" si="11"/>
        <v>0</v>
      </c>
      <c r="S16" s="20">
        <f t="shared" si="11"/>
        <v>0</v>
      </c>
      <c r="T16" s="20">
        <f t="shared" si="11"/>
        <v>0</v>
      </c>
      <c r="U16" s="21"/>
      <c r="V16" s="49"/>
      <c r="W16" s="49"/>
      <c r="X16" s="36"/>
      <c r="Y16" s="58"/>
      <c r="Z16" s="58"/>
      <c r="AA16" s="20"/>
      <c r="AB16" s="20"/>
      <c r="AC16" s="20"/>
      <c r="AD16" s="20"/>
      <c r="AE16" s="20">
        <f>AE18+AE20+AE22+AE24</f>
        <v>0</v>
      </c>
      <c r="AF16" s="20">
        <f t="shared" ref="AF16:AP16" si="12">AF18+AF20+AF22+AF24</f>
        <v>0</v>
      </c>
      <c r="AG16" s="20">
        <f t="shared" si="12"/>
        <v>0</v>
      </c>
      <c r="AH16" s="20">
        <f t="shared" si="12"/>
        <v>0</v>
      </c>
      <c r="AI16" s="20">
        <f t="shared" si="12"/>
        <v>0</v>
      </c>
      <c r="AJ16" s="20">
        <f t="shared" si="12"/>
        <v>0</v>
      </c>
      <c r="AK16" s="20">
        <f t="shared" si="12"/>
        <v>0</v>
      </c>
      <c r="AL16" s="20">
        <f t="shared" si="12"/>
        <v>0</v>
      </c>
      <c r="AM16" s="20">
        <f t="shared" si="12"/>
        <v>0</v>
      </c>
      <c r="AN16" s="20">
        <f t="shared" si="12"/>
        <v>0</v>
      </c>
      <c r="AO16" s="20">
        <f t="shared" si="12"/>
        <v>0</v>
      </c>
      <c r="AP16" s="20">
        <f t="shared" si="12"/>
        <v>0</v>
      </c>
      <c r="AQ16" s="21"/>
      <c r="AR16" s="59"/>
      <c r="AS16" s="59"/>
      <c r="AT16" s="59"/>
      <c r="AU16" s="59"/>
      <c r="AV16" s="101"/>
      <c r="AW16" s="101"/>
      <c r="AX16" s="102"/>
      <c r="AY16" s="102"/>
      <c r="AZ16" s="102"/>
      <c r="BA16" s="102"/>
      <c r="BB16" s="102"/>
      <c r="BC16" s="102"/>
      <c r="BD16" s="102"/>
      <c r="BE16" s="22"/>
      <c r="BF16" s="23">
        <f t="shared" si="4"/>
        <v>0</v>
      </c>
    </row>
    <row r="17" spans="1:58" x14ac:dyDescent="0.2">
      <c r="A17" s="140"/>
      <c r="B17" s="118" t="s">
        <v>148</v>
      </c>
      <c r="C17" s="153" t="s">
        <v>136</v>
      </c>
      <c r="D17" s="17" t="s">
        <v>7</v>
      </c>
      <c r="E17" s="59"/>
      <c r="F17" s="59"/>
      <c r="G17" s="59"/>
      <c r="H17" s="29">
        <v>4</v>
      </c>
      <c r="I17" s="29">
        <v>2</v>
      </c>
      <c r="J17" s="29">
        <v>4</v>
      </c>
      <c r="K17" s="29">
        <v>2</v>
      </c>
      <c r="L17" s="29">
        <v>4</v>
      </c>
      <c r="M17" s="29">
        <v>2</v>
      </c>
      <c r="N17" s="29">
        <v>4</v>
      </c>
      <c r="O17" s="29">
        <v>2</v>
      </c>
      <c r="P17" s="29">
        <v>4</v>
      </c>
      <c r="Q17" s="29">
        <v>2</v>
      </c>
      <c r="R17" s="29">
        <v>4</v>
      </c>
      <c r="S17" s="29">
        <v>2</v>
      </c>
      <c r="T17" s="29">
        <v>4</v>
      </c>
      <c r="U17" s="21"/>
      <c r="V17" s="49"/>
      <c r="W17" s="49"/>
      <c r="X17" s="29"/>
      <c r="Y17" s="46"/>
      <c r="Z17" s="46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8"/>
      <c r="AR17" s="59"/>
      <c r="AS17" s="59"/>
      <c r="AT17" s="59"/>
      <c r="AU17" s="59"/>
      <c r="AV17" s="101"/>
      <c r="AW17" s="101"/>
      <c r="AX17" s="102"/>
      <c r="AY17" s="102"/>
      <c r="AZ17" s="102"/>
      <c r="BA17" s="102"/>
      <c r="BB17" s="102"/>
      <c r="BC17" s="102"/>
      <c r="BD17" s="102"/>
      <c r="BE17" s="22"/>
      <c r="BF17" s="23"/>
    </row>
    <row r="18" spans="1:58" x14ac:dyDescent="0.2">
      <c r="A18" s="140"/>
      <c r="B18" s="119"/>
      <c r="C18" s="154"/>
      <c r="D18" s="17" t="s">
        <v>8</v>
      </c>
      <c r="E18" s="59"/>
      <c r="F18" s="59"/>
      <c r="G18" s="5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1"/>
      <c r="V18" s="49"/>
      <c r="W18" s="49"/>
      <c r="X18" s="29"/>
      <c r="Y18" s="46"/>
      <c r="Z18" s="46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8"/>
      <c r="AR18" s="59"/>
      <c r="AS18" s="59"/>
      <c r="AT18" s="59"/>
      <c r="AU18" s="59"/>
      <c r="AV18" s="101"/>
      <c r="AW18" s="101"/>
      <c r="AX18" s="102"/>
      <c r="AY18" s="102"/>
      <c r="AZ18" s="102"/>
      <c r="BA18" s="102"/>
      <c r="BB18" s="102"/>
      <c r="BC18" s="102"/>
      <c r="BD18" s="102"/>
      <c r="BE18" s="22"/>
      <c r="BF18" s="23"/>
    </row>
    <row r="19" spans="1:58" x14ac:dyDescent="0.2">
      <c r="A19" s="140"/>
      <c r="B19" s="118" t="s">
        <v>174</v>
      </c>
      <c r="C19" s="128" t="s">
        <v>104</v>
      </c>
      <c r="D19" s="17" t="s">
        <v>7</v>
      </c>
      <c r="E19" s="59"/>
      <c r="F19" s="5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1"/>
      <c r="V19" s="49"/>
      <c r="W19" s="49"/>
      <c r="X19" s="29"/>
      <c r="Y19" s="46"/>
      <c r="Z19" s="46"/>
      <c r="AA19" s="29"/>
      <c r="AB19" s="29"/>
      <c r="AC19" s="29"/>
      <c r="AD19" s="29"/>
      <c r="AE19" s="29">
        <v>4</v>
      </c>
      <c r="AF19" s="29">
        <v>4</v>
      </c>
      <c r="AG19" s="29">
        <v>4</v>
      </c>
      <c r="AH19" s="29">
        <v>4</v>
      </c>
      <c r="AI19" s="29">
        <v>4</v>
      </c>
      <c r="AJ19" s="29">
        <v>4</v>
      </c>
      <c r="AK19" s="29">
        <v>4</v>
      </c>
      <c r="AL19" s="29">
        <v>4</v>
      </c>
      <c r="AM19" s="29">
        <v>4</v>
      </c>
      <c r="AN19" s="29">
        <v>4</v>
      </c>
      <c r="AO19" s="29">
        <v>4</v>
      </c>
      <c r="AP19" s="29">
        <v>4</v>
      </c>
      <c r="AQ19" s="21"/>
      <c r="AR19" s="59"/>
      <c r="AS19" s="59"/>
      <c r="AT19" s="59"/>
      <c r="AU19" s="59"/>
      <c r="AV19" s="101"/>
      <c r="AW19" s="101"/>
      <c r="AX19" s="102"/>
      <c r="AY19" s="102"/>
      <c r="AZ19" s="102"/>
      <c r="BA19" s="102"/>
      <c r="BB19" s="102"/>
      <c r="BC19" s="102"/>
      <c r="BD19" s="102"/>
      <c r="BE19" s="22"/>
      <c r="BF19" s="23"/>
    </row>
    <row r="20" spans="1:58" x14ac:dyDescent="0.2">
      <c r="A20" s="140"/>
      <c r="B20" s="119"/>
      <c r="C20" s="129"/>
      <c r="D20" s="17" t="s">
        <v>8</v>
      </c>
      <c r="E20" s="59"/>
      <c r="F20" s="5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1"/>
      <c r="V20" s="49"/>
      <c r="W20" s="49"/>
      <c r="X20" s="29"/>
      <c r="Y20" s="46"/>
      <c r="Z20" s="46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1"/>
      <c r="AR20" s="59"/>
      <c r="AS20" s="59"/>
      <c r="AT20" s="59"/>
      <c r="AU20" s="59"/>
      <c r="AV20" s="101"/>
      <c r="AW20" s="101"/>
      <c r="AX20" s="102"/>
      <c r="AY20" s="102"/>
      <c r="AZ20" s="102"/>
      <c r="BA20" s="102"/>
      <c r="BB20" s="102"/>
      <c r="BC20" s="102"/>
      <c r="BD20" s="102"/>
      <c r="BE20" s="22"/>
      <c r="BF20" s="23"/>
    </row>
    <row r="21" spans="1:58" x14ac:dyDescent="0.2">
      <c r="A21" s="140"/>
      <c r="B21" s="118" t="s">
        <v>151</v>
      </c>
      <c r="C21" s="116" t="s">
        <v>108</v>
      </c>
      <c r="D21" s="17" t="s">
        <v>7</v>
      </c>
      <c r="E21" s="27"/>
      <c r="F21" s="27"/>
      <c r="G21" s="27"/>
      <c r="H21" s="27">
        <v>4</v>
      </c>
      <c r="I21" s="27">
        <v>4</v>
      </c>
      <c r="J21" s="27">
        <v>4</v>
      </c>
      <c r="K21" s="27">
        <v>4</v>
      </c>
      <c r="L21" s="27">
        <v>4</v>
      </c>
      <c r="M21" s="27">
        <v>4</v>
      </c>
      <c r="N21" s="27">
        <v>4</v>
      </c>
      <c r="O21" s="27">
        <v>4</v>
      </c>
      <c r="P21" s="27">
        <v>4</v>
      </c>
      <c r="Q21" s="27">
        <v>4</v>
      </c>
      <c r="R21" s="27">
        <v>2</v>
      </c>
      <c r="S21" s="27">
        <v>2</v>
      </c>
      <c r="T21" s="27">
        <v>2</v>
      </c>
      <c r="U21" s="28"/>
      <c r="V21" s="47"/>
      <c r="W21" s="47"/>
      <c r="X21" s="29"/>
      <c r="Y21" s="46"/>
      <c r="Z21" s="46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94"/>
      <c r="AO21" s="30"/>
      <c r="AP21" s="27"/>
      <c r="AQ21" s="28"/>
      <c r="AR21" s="29"/>
      <c r="AS21" s="29"/>
      <c r="AT21" s="29"/>
      <c r="AU21" s="29"/>
      <c r="AV21" s="102"/>
      <c r="AW21" s="102"/>
      <c r="AX21" s="102"/>
      <c r="AY21" s="102"/>
      <c r="AZ21" s="102"/>
      <c r="BA21" s="102"/>
      <c r="BB21" s="102"/>
      <c r="BC21" s="102"/>
      <c r="BD21" s="102"/>
      <c r="BE21" s="22"/>
      <c r="BF21" s="22"/>
    </row>
    <row r="22" spans="1:58" x14ac:dyDescent="0.2">
      <c r="A22" s="140"/>
      <c r="B22" s="119"/>
      <c r="C22" s="117"/>
      <c r="D22" s="17" t="s">
        <v>8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8"/>
      <c r="V22" s="47"/>
      <c r="W22" s="47"/>
      <c r="X22" s="29"/>
      <c r="Y22" s="46"/>
      <c r="Z22" s="46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94"/>
      <c r="AO22" s="30"/>
      <c r="AP22" s="27"/>
      <c r="AQ22" s="28"/>
      <c r="AR22" s="29"/>
      <c r="AS22" s="29"/>
      <c r="AT22" s="29"/>
      <c r="AU22" s="29"/>
      <c r="AV22" s="102"/>
      <c r="AW22" s="102"/>
      <c r="AX22" s="102"/>
      <c r="AY22" s="102"/>
      <c r="AZ22" s="102"/>
      <c r="BA22" s="102"/>
      <c r="BB22" s="102"/>
      <c r="BC22" s="102"/>
      <c r="BD22" s="102"/>
      <c r="BE22" s="22"/>
      <c r="BF22" s="22"/>
    </row>
    <row r="23" spans="1:58" x14ac:dyDescent="0.2">
      <c r="A23" s="140"/>
      <c r="B23" s="120" t="s">
        <v>117</v>
      </c>
      <c r="C23" s="128" t="s">
        <v>152</v>
      </c>
      <c r="D23" s="17" t="s">
        <v>7</v>
      </c>
      <c r="E23" s="27"/>
      <c r="F23" s="27"/>
      <c r="G23" s="27"/>
      <c r="H23" s="27">
        <v>2</v>
      </c>
      <c r="I23" s="27">
        <v>2</v>
      </c>
      <c r="J23" s="27">
        <v>2</v>
      </c>
      <c r="K23" s="27">
        <v>2</v>
      </c>
      <c r="L23" s="27">
        <v>2</v>
      </c>
      <c r="M23" s="27">
        <v>2</v>
      </c>
      <c r="N23" s="27">
        <v>2</v>
      </c>
      <c r="O23" s="27">
        <v>2</v>
      </c>
      <c r="P23" s="27">
        <v>2</v>
      </c>
      <c r="Q23" s="27">
        <v>2</v>
      </c>
      <c r="R23" s="27">
        <v>2</v>
      </c>
      <c r="S23" s="27">
        <v>2</v>
      </c>
      <c r="T23" s="27">
        <v>4</v>
      </c>
      <c r="U23" s="28"/>
      <c r="V23" s="47"/>
      <c r="W23" s="47"/>
      <c r="X23" s="29"/>
      <c r="Y23" s="46"/>
      <c r="Z23" s="46"/>
      <c r="AA23" s="93"/>
      <c r="AB23" s="93"/>
      <c r="AC23" s="93"/>
      <c r="AD23" s="93"/>
      <c r="AE23" s="93">
        <v>4</v>
      </c>
      <c r="AF23" s="93">
        <v>4</v>
      </c>
      <c r="AG23" s="93">
        <v>4</v>
      </c>
      <c r="AH23" s="93">
        <v>4</v>
      </c>
      <c r="AI23" s="93">
        <v>4</v>
      </c>
      <c r="AJ23" s="93">
        <v>4</v>
      </c>
      <c r="AK23" s="93">
        <v>4</v>
      </c>
      <c r="AL23" s="93">
        <v>4</v>
      </c>
      <c r="AM23" s="93">
        <v>4</v>
      </c>
      <c r="AN23" s="94">
        <v>4</v>
      </c>
      <c r="AO23" s="93">
        <v>4</v>
      </c>
      <c r="AP23" s="27">
        <v>4</v>
      </c>
      <c r="AQ23" s="28"/>
      <c r="AR23" s="29"/>
      <c r="AS23" s="29"/>
      <c r="AT23" s="29"/>
      <c r="AU23" s="29"/>
      <c r="AV23" s="102"/>
      <c r="AW23" s="102"/>
      <c r="AX23" s="102"/>
      <c r="AY23" s="102"/>
      <c r="AZ23" s="102"/>
      <c r="BA23" s="102"/>
      <c r="BB23" s="102"/>
      <c r="BC23" s="102"/>
      <c r="BD23" s="102"/>
      <c r="BE23" s="22">
        <f t="shared" si="3"/>
        <v>76</v>
      </c>
      <c r="BF23" s="22"/>
    </row>
    <row r="24" spans="1:58" x14ac:dyDescent="0.2">
      <c r="A24" s="140"/>
      <c r="B24" s="120"/>
      <c r="C24" s="129"/>
      <c r="D24" s="17" t="s">
        <v>8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  <c r="V24" s="47"/>
      <c r="W24" s="47"/>
      <c r="X24" s="29"/>
      <c r="Y24" s="46"/>
      <c r="Z24" s="46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94"/>
      <c r="AO24" s="30"/>
      <c r="AP24" s="27"/>
      <c r="AQ24" s="28"/>
      <c r="AR24" s="59"/>
      <c r="AS24" s="29"/>
      <c r="AT24" s="29"/>
      <c r="AU24" s="29"/>
      <c r="AV24" s="102"/>
      <c r="AW24" s="102"/>
      <c r="AX24" s="102"/>
      <c r="AY24" s="102"/>
      <c r="AZ24" s="102"/>
      <c r="BA24" s="102"/>
      <c r="BB24" s="102"/>
      <c r="BC24" s="102"/>
      <c r="BD24" s="102"/>
      <c r="BE24" s="22"/>
      <c r="BF24" s="22">
        <f t="shared" si="4"/>
        <v>0</v>
      </c>
    </row>
    <row r="25" spans="1:58" x14ac:dyDescent="0.2">
      <c r="A25" s="140"/>
      <c r="B25" s="136" t="s">
        <v>15</v>
      </c>
      <c r="C25" s="138" t="s">
        <v>16</v>
      </c>
      <c r="D25" s="24" t="s">
        <v>7</v>
      </c>
      <c r="E25" s="20"/>
      <c r="F25" s="20"/>
      <c r="G25" s="20"/>
      <c r="H25" s="20">
        <f t="shared" ref="H25:T26" si="13">SUM(H27,H37,H43)</f>
        <v>18</v>
      </c>
      <c r="I25" s="20">
        <f t="shared" si="13"/>
        <v>18</v>
      </c>
      <c r="J25" s="20">
        <f t="shared" si="13"/>
        <v>18</v>
      </c>
      <c r="K25" s="20">
        <f t="shared" si="13"/>
        <v>18</v>
      </c>
      <c r="L25" s="20">
        <f t="shared" si="13"/>
        <v>18</v>
      </c>
      <c r="M25" s="20">
        <f t="shared" si="13"/>
        <v>18</v>
      </c>
      <c r="N25" s="20">
        <f t="shared" si="13"/>
        <v>18</v>
      </c>
      <c r="O25" s="20">
        <f t="shared" si="13"/>
        <v>18</v>
      </c>
      <c r="P25" s="20">
        <f t="shared" si="13"/>
        <v>18</v>
      </c>
      <c r="Q25" s="20">
        <f t="shared" si="13"/>
        <v>18</v>
      </c>
      <c r="R25" s="20">
        <f t="shared" si="13"/>
        <v>20</v>
      </c>
      <c r="S25" s="20">
        <f t="shared" si="13"/>
        <v>20</v>
      </c>
      <c r="T25" s="20">
        <f t="shared" si="13"/>
        <v>18</v>
      </c>
      <c r="U25" s="21"/>
      <c r="V25" s="49"/>
      <c r="W25" s="49"/>
      <c r="X25" s="20"/>
      <c r="Y25" s="57"/>
      <c r="Z25" s="57"/>
      <c r="AA25" s="20"/>
      <c r="AB25" s="20"/>
      <c r="AC25" s="20"/>
      <c r="AD25" s="20"/>
      <c r="AE25" s="20">
        <f>AE27+AE37+AE43+AE51</f>
        <v>22</v>
      </c>
      <c r="AF25" s="20">
        <f t="shared" ref="AF25:AP25" si="14">AF27+AF37+AF43+AF51</f>
        <v>22</v>
      </c>
      <c r="AG25" s="20">
        <f t="shared" si="14"/>
        <v>22</v>
      </c>
      <c r="AH25" s="20">
        <f t="shared" si="14"/>
        <v>22</v>
      </c>
      <c r="AI25" s="20">
        <f t="shared" si="14"/>
        <v>22</v>
      </c>
      <c r="AJ25" s="20">
        <f t="shared" si="14"/>
        <v>22</v>
      </c>
      <c r="AK25" s="20">
        <f t="shared" si="14"/>
        <v>22</v>
      </c>
      <c r="AL25" s="20">
        <f t="shared" si="14"/>
        <v>22</v>
      </c>
      <c r="AM25" s="20">
        <f t="shared" si="14"/>
        <v>22</v>
      </c>
      <c r="AN25" s="20">
        <f t="shared" si="14"/>
        <v>22</v>
      </c>
      <c r="AO25" s="20">
        <f t="shared" si="14"/>
        <v>22</v>
      </c>
      <c r="AP25" s="20">
        <f t="shared" si="14"/>
        <v>22</v>
      </c>
      <c r="AQ25" s="21">
        <f t="shared" ref="AE25:AQ26" si="15">SUM(AQ27,AQ37,AQ43)</f>
        <v>0</v>
      </c>
      <c r="AR25" s="60"/>
      <c r="AS25" s="59"/>
      <c r="AT25" s="59"/>
      <c r="AU25" s="59"/>
      <c r="AV25" s="101"/>
      <c r="AW25" s="101"/>
      <c r="AX25" s="101"/>
      <c r="AY25" s="101"/>
      <c r="AZ25" s="101"/>
      <c r="BA25" s="101"/>
      <c r="BB25" s="101"/>
      <c r="BC25" s="101"/>
      <c r="BD25" s="101"/>
      <c r="BE25" s="23">
        <f t="shared" si="3"/>
        <v>502</v>
      </c>
      <c r="BF25" s="23"/>
    </row>
    <row r="26" spans="1:58" x14ac:dyDescent="0.2">
      <c r="A26" s="140"/>
      <c r="B26" s="137"/>
      <c r="C26" s="138"/>
      <c r="D26" s="24" t="s">
        <v>8</v>
      </c>
      <c r="E26" s="20"/>
      <c r="F26" s="20"/>
      <c r="G26" s="20"/>
      <c r="H26" s="20">
        <f t="shared" si="13"/>
        <v>0</v>
      </c>
      <c r="I26" s="20">
        <f t="shared" si="13"/>
        <v>0</v>
      </c>
      <c r="J26" s="20">
        <f t="shared" si="13"/>
        <v>0</v>
      </c>
      <c r="K26" s="20">
        <f t="shared" si="13"/>
        <v>0</v>
      </c>
      <c r="L26" s="20">
        <f t="shared" si="13"/>
        <v>0</v>
      </c>
      <c r="M26" s="20">
        <f t="shared" si="13"/>
        <v>0</v>
      </c>
      <c r="N26" s="20">
        <f t="shared" si="13"/>
        <v>0</v>
      </c>
      <c r="O26" s="20">
        <f t="shared" si="13"/>
        <v>0</v>
      </c>
      <c r="P26" s="20">
        <f t="shared" si="13"/>
        <v>0</v>
      </c>
      <c r="Q26" s="20">
        <f t="shared" si="13"/>
        <v>0</v>
      </c>
      <c r="R26" s="20">
        <f t="shared" si="13"/>
        <v>0</v>
      </c>
      <c r="S26" s="20">
        <f t="shared" si="13"/>
        <v>0</v>
      </c>
      <c r="T26" s="20">
        <f t="shared" si="13"/>
        <v>0</v>
      </c>
      <c r="U26" s="21"/>
      <c r="V26" s="49"/>
      <c r="W26" s="49"/>
      <c r="X26" s="20"/>
      <c r="Y26" s="57"/>
      <c r="Z26" s="57"/>
      <c r="AA26" s="20"/>
      <c r="AB26" s="20"/>
      <c r="AC26" s="20"/>
      <c r="AD26" s="20"/>
      <c r="AE26" s="20">
        <f t="shared" si="15"/>
        <v>0</v>
      </c>
      <c r="AF26" s="20">
        <f t="shared" si="15"/>
        <v>0</v>
      </c>
      <c r="AG26" s="20">
        <f t="shared" si="15"/>
        <v>0</v>
      </c>
      <c r="AH26" s="20">
        <f t="shared" si="15"/>
        <v>0</v>
      </c>
      <c r="AI26" s="20">
        <f t="shared" si="15"/>
        <v>0</v>
      </c>
      <c r="AJ26" s="20">
        <f t="shared" si="15"/>
        <v>0</v>
      </c>
      <c r="AK26" s="20">
        <f t="shared" si="15"/>
        <v>0</v>
      </c>
      <c r="AL26" s="20">
        <f t="shared" si="15"/>
        <v>0</v>
      </c>
      <c r="AM26" s="20">
        <f t="shared" si="15"/>
        <v>0</v>
      </c>
      <c r="AN26" s="20">
        <f t="shared" si="15"/>
        <v>0</v>
      </c>
      <c r="AO26" s="20">
        <f t="shared" si="15"/>
        <v>0</v>
      </c>
      <c r="AP26" s="20">
        <f t="shared" si="15"/>
        <v>0</v>
      </c>
      <c r="AQ26" s="21">
        <f t="shared" si="15"/>
        <v>0</v>
      </c>
      <c r="AR26" s="29"/>
      <c r="AS26" s="59"/>
      <c r="AT26" s="59"/>
      <c r="AU26" s="59"/>
      <c r="AV26" s="101"/>
      <c r="AW26" s="101"/>
      <c r="AX26" s="102"/>
      <c r="AY26" s="102"/>
      <c r="AZ26" s="102"/>
      <c r="BA26" s="102"/>
      <c r="BB26" s="102"/>
      <c r="BC26" s="102"/>
      <c r="BD26" s="102"/>
      <c r="BE26" s="23"/>
      <c r="BF26" s="23">
        <f t="shared" si="4"/>
        <v>0</v>
      </c>
    </row>
    <row r="27" spans="1:58" x14ac:dyDescent="0.2">
      <c r="A27" s="140"/>
      <c r="B27" s="132" t="s">
        <v>99</v>
      </c>
      <c r="C27" s="134" t="s">
        <v>125</v>
      </c>
      <c r="D27" s="24" t="s">
        <v>7</v>
      </c>
      <c r="E27" s="20"/>
      <c r="F27" s="20"/>
      <c r="G27" s="20"/>
      <c r="H27" s="20">
        <f t="shared" ref="H27:T28" si="16">SUM(H29,H31,H33,H35)</f>
        <v>6</v>
      </c>
      <c r="I27" s="20">
        <f t="shared" si="16"/>
        <v>8</v>
      </c>
      <c r="J27" s="20">
        <f t="shared" si="16"/>
        <v>6</v>
      </c>
      <c r="K27" s="20">
        <f t="shared" si="16"/>
        <v>8</v>
      </c>
      <c r="L27" s="20">
        <f t="shared" si="16"/>
        <v>6</v>
      </c>
      <c r="M27" s="20">
        <f t="shared" si="16"/>
        <v>8</v>
      </c>
      <c r="N27" s="20">
        <f t="shared" si="16"/>
        <v>6</v>
      </c>
      <c r="O27" s="20">
        <f t="shared" si="16"/>
        <v>8</v>
      </c>
      <c r="P27" s="20">
        <f t="shared" si="16"/>
        <v>6</v>
      </c>
      <c r="Q27" s="20">
        <f t="shared" si="16"/>
        <v>8</v>
      </c>
      <c r="R27" s="20">
        <f t="shared" si="16"/>
        <v>8</v>
      </c>
      <c r="S27" s="20">
        <f t="shared" si="16"/>
        <v>10</v>
      </c>
      <c r="T27" s="20">
        <f t="shared" si="16"/>
        <v>8</v>
      </c>
      <c r="U27" s="21"/>
      <c r="V27" s="49"/>
      <c r="W27" s="49"/>
      <c r="X27" s="20"/>
      <c r="Y27" s="57"/>
      <c r="Z27" s="57"/>
      <c r="AA27" s="20"/>
      <c r="AB27" s="20"/>
      <c r="AC27" s="20"/>
      <c r="AD27" s="20"/>
      <c r="AE27" s="20">
        <f t="shared" ref="AE27:AQ28" si="17">SUM(AE29,AE31,AE33,AE35)</f>
        <v>16</v>
      </c>
      <c r="AF27" s="20">
        <f t="shared" si="17"/>
        <v>16</v>
      </c>
      <c r="AG27" s="20">
        <f t="shared" si="17"/>
        <v>16</v>
      </c>
      <c r="AH27" s="20">
        <f t="shared" si="17"/>
        <v>16</v>
      </c>
      <c r="AI27" s="20">
        <f t="shared" si="17"/>
        <v>16</v>
      </c>
      <c r="AJ27" s="20">
        <f t="shared" si="17"/>
        <v>16</v>
      </c>
      <c r="AK27" s="20">
        <f t="shared" si="17"/>
        <v>16</v>
      </c>
      <c r="AL27" s="20">
        <f t="shared" si="17"/>
        <v>16</v>
      </c>
      <c r="AM27" s="20">
        <f t="shared" si="17"/>
        <v>14</v>
      </c>
      <c r="AN27" s="20">
        <f t="shared" si="17"/>
        <v>16</v>
      </c>
      <c r="AO27" s="20">
        <f t="shared" si="17"/>
        <v>14</v>
      </c>
      <c r="AP27" s="20">
        <f t="shared" si="17"/>
        <v>14</v>
      </c>
      <c r="AQ27" s="21">
        <f t="shared" si="17"/>
        <v>0</v>
      </c>
      <c r="AR27" s="29"/>
      <c r="AS27" s="59"/>
      <c r="AT27" s="59"/>
      <c r="AU27" s="59"/>
      <c r="AV27" s="101"/>
      <c r="AW27" s="101"/>
      <c r="AX27" s="102"/>
      <c r="AY27" s="102"/>
      <c r="AZ27" s="102"/>
      <c r="BA27" s="102"/>
      <c r="BB27" s="102"/>
      <c r="BC27" s="102"/>
      <c r="BD27" s="102"/>
      <c r="BE27" s="23">
        <f t="shared" si="3"/>
        <v>282</v>
      </c>
      <c r="BF27" s="23"/>
    </row>
    <row r="28" spans="1:58" ht="59.25" customHeight="1" x14ac:dyDescent="0.2">
      <c r="A28" s="140"/>
      <c r="B28" s="133"/>
      <c r="C28" s="135"/>
      <c r="D28" s="89" t="s">
        <v>8</v>
      </c>
      <c r="E28" s="20"/>
      <c r="F28" s="20"/>
      <c r="G28" s="20"/>
      <c r="H28" s="20">
        <f t="shared" si="16"/>
        <v>0</v>
      </c>
      <c r="I28" s="20">
        <f t="shared" si="16"/>
        <v>0</v>
      </c>
      <c r="J28" s="20">
        <f t="shared" si="16"/>
        <v>0</v>
      </c>
      <c r="K28" s="20">
        <f t="shared" si="16"/>
        <v>0</v>
      </c>
      <c r="L28" s="20">
        <f t="shared" si="16"/>
        <v>0</v>
      </c>
      <c r="M28" s="20">
        <f t="shared" si="16"/>
        <v>0</v>
      </c>
      <c r="N28" s="20">
        <f t="shared" si="16"/>
        <v>0</v>
      </c>
      <c r="O28" s="20">
        <f t="shared" si="16"/>
        <v>0</v>
      </c>
      <c r="P28" s="20">
        <f t="shared" si="16"/>
        <v>0</v>
      </c>
      <c r="Q28" s="20">
        <f t="shared" si="16"/>
        <v>0</v>
      </c>
      <c r="R28" s="20">
        <f t="shared" si="16"/>
        <v>0</v>
      </c>
      <c r="S28" s="20">
        <f t="shared" si="16"/>
        <v>0</v>
      </c>
      <c r="T28" s="20">
        <f t="shared" si="16"/>
        <v>0</v>
      </c>
      <c r="U28" s="21"/>
      <c r="V28" s="49"/>
      <c r="W28" s="49"/>
      <c r="X28" s="20"/>
      <c r="Y28" s="57"/>
      <c r="Z28" s="57"/>
      <c r="AA28" s="20"/>
      <c r="AB28" s="20"/>
      <c r="AC28" s="20"/>
      <c r="AD28" s="20"/>
      <c r="AE28" s="20">
        <f t="shared" si="17"/>
        <v>0</v>
      </c>
      <c r="AF28" s="20">
        <f t="shared" si="17"/>
        <v>0</v>
      </c>
      <c r="AG28" s="20">
        <f t="shared" si="17"/>
        <v>0</v>
      </c>
      <c r="AH28" s="20">
        <f t="shared" si="17"/>
        <v>0</v>
      </c>
      <c r="AI28" s="20">
        <f t="shared" si="17"/>
        <v>0</v>
      </c>
      <c r="AJ28" s="20">
        <f t="shared" si="17"/>
        <v>0</v>
      </c>
      <c r="AK28" s="20">
        <f t="shared" si="17"/>
        <v>0</v>
      </c>
      <c r="AL28" s="20">
        <f t="shared" si="17"/>
        <v>0</v>
      </c>
      <c r="AM28" s="20">
        <f t="shared" si="17"/>
        <v>0</v>
      </c>
      <c r="AN28" s="20">
        <f t="shared" si="17"/>
        <v>0</v>
      </c>
      <c r="AO28" s="20">
        <f t="shared" si="17"/>
        <v>0</v>
      </c>
      <c r="AP28" s="20">
        <f t="shared" si="17"/>
        <v>0</v>
      </c>
      <c r="AQ28" s="21">
        <f t="shared" si="17"/>
        <v>0</v>
      </c>
      <c r="AR28" s="29"/>
      <c r="AS28" s="59"/>
      <c r="AT28" s="59"/>
      <c r="AU28" s="59"/>
      <c r="AV28" s="101"/>
      <c r="AW28" s="101"/>
      <c r="AX28" s="102"/>
      <c r="AY28" s="102"/>
      <c r="AZ28" s="102"/>
      <c r="BA28" s="102"/>
      <c r="BB28" s="102"/>
      <c r="BC28" s="102"/>
      <c r="BD28" s="102"/>
      <c r="BE28" s="23"/>
      <c r="BF28" s="23">
        <f t="shared" si="4"/>
        <v>0</v>
      </c>
    </row>
    <row r="29" spans="1:58" ht="20.25" customHeight="1" x14ac:dyDescent="0.2">
      <c r="A29" s="140"/>
      <c r="B29" s="120" t="s">
        <v>100</v>
      </c>
      <c r="C29" s="128" t="s">
        <v>132</v>
      </c>
      <c r="D29" s="88" t="s">
        <v>7</v>
      </c>
      <c r="E29" s="27"/>
      <c r="F29" s="27"/>
      <c r="G29" s="27"/>
      <c r="H29" s="27">
        <v>2</v>
      </c>
      <c r="I29" s="27">
        <v>4</v>
      </c>
      <c r="J29" s="27">
        <v>2</v>
      </c>
      <c r="K29" s="27">
        <v>4</v>
      </c>
      <c r="L29" s="27">
        <v>2</v>
      </c>
      <c r="M29" s="27">
        <v>4</v>
      </c>
      <c r="N29" s="27">
        <v>2</v>
      </c>
      <c r="O29" s="27">
        <v>4</v>
      </c>
      <c r="P29" s="27">
        <v>2</v>
      </c>
      <c r="Q29" s="27">
        <v>4</v>
      </c>
      <c r="R29" s="27">
        <v>2</v>
      </c>
      <c r="S29" s="27">
        <v>4</v>
      </c>
      <c r="T29" s="27">
        <v>2</v>
      </c>
      <c r="U29" s="28"/>
      <c r="V29" s="47"/>
      <c r="W29" s="47"/>
      <c r="X29" s="29"/>
      <c r="Y29" s="46"/>
      <c r="Z29" s="46"/>
      <c r="AA29" s="30"/>
      <c r="AB29" s="30"/>
      <c r="AC29" s="30"/>
      <c r="AD29" s="30"/>
      <c r="AE29" s="30">
        <v>6</v>
      </c>
      <c r="AF29" s="30">
        <v>8</v>
      </c>
      <c r="AG29" s="30">
        <v>6</v>
      </c>
      <c r="AH29" s="30">
        <v>8</v>
      </c>
      <c r="AI29" s="30">
        <v>6</v>
      </c>
      <c r="AJ29" s="30">
        <v>8</v>
      </c>
      <c r="AK29" s="30">
        <v>6</v>
      </c>
      <c r="AL29" s="30">
        <v>8</v>
      </c>
      <c r="AM29" s="30">
        <v>6</v>
      </c>
      <c r="AN29" s="86">
        <v>8</v>
      </c>
      <c r="AO29" s="30">
        <v>6</v>
      </c>
      <c r="AP29" s="27">
        <v>6</v>
      </c>
      <c r="AQ29" s="28"/>
      <c r="AR29" s="59"/>
      <c r="AS29" s="29"/>
      <c r="AT29" s="29"/>
      <c r="AU29" s="29"/>
      <c r="AV29" s="102"/>
      <c r="AW29" s="102"/>
      <c r="AX29" s="102"/>
      <c r="AY29" s="102"/>
      <c r="AZ29" s="102"/>
      <c r="BA29" s="102"/>
      <c r="BB29" s="102"/>
      <c r="BC29" s="102"/>
      <c r="BD29" s="102"/>
      <c r="BE29" s="22">
        <f t="shared" si="3"/>
        <v>120</v>
      </c>
      <c r="BF29" s="22"/>
    </row>
    <row r="30" spans="1:58" ht="34.5" customHeight="1" x14ac:dyDescent="0.2">
      <c r="A30" s="140"/>
      <c r="B30" s="120"/>
      <c r="C30" s="129"/>
      <c r="D30" s="88" t="s">
        <v>8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  <c r="V30" s="47"/>
      <c r="W30" s="47"/>
      <c r="X30" s="29"/>
      <c r="Y30" s="46"/>
      <c r="Z30" s="46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86"/>
      <c r="AO30" s="30"/>
      <c r="AP30" s="30"/>
      <c r="AQ30" s="28"/>
      <c r="AR30" s="60"/>
      <c r="AS30" s="29"/>
      <c r="AT30" s="29"/>
      <c r="AU30" s="29"/>
      <c r="AV30" s="102"/>
      <c r="AW30" s="102"/>
      <c r="AX30" s="102"/>
      <c r="AY30" s="102"/>
      <c r="AZ30" s="102"/>
      <c r="BA30" s="102"/>
      <c r="BB30" s="102"/>
      <c r="BC30" s="102"/>
      <c r="BD30" s="102"/>
      <c r="BE30" s="22"/>
      <c r="BF30" s="22">
        <f t="shared" si="4"/>
        <v>0</v>
      </c>
    </row>
    <row r="31" spans="1:58" ht="26.25" customHeight="1" x14ac:dyDescent="0.2">
      <c r="A31" s="140"/>
      <c r="B31" s="120" t="s">
        <v>126</v>
      </c>
      <c r="C31" s="128" t="s">
        <v>127</v>
      </c>
      <c r="D31" s="88" t="s">
        <v>7</v>
      </c>
      <c r="E31" s="27"/>
      <c r="F31" s="27"/>
      <c r="G31" s="27"/>
      <c r="H31" s="27">
        <v>4</v>
      </c>
      <c r="I31" s="27">
        <v>4</v>
      </c>
      <c r="J31" s="27">
        <v>4</v>
      </c>
      <c r="K31" s="27">
        <v>4</v>
      </c>
      <c r="L31" s="27">
        <v>4</v>
      </c>
      <c r="M31" s="27">
        <v>4</v>
      </c>
      <c r="N31" s="27">
        <v>4</v>
      </c>
      <c r="O31" s="27">
        <v>4</v>
      </c>
      <c r="P31" s="27">
        <v>4</v>
      </c>
      <c r="Q31" s="27">
        <v>4</v>
      </c>
      <c r="R31" s="27">
        <v>6</v>
      </c>
      <c r="S31" s="27">
        <v>6</v>
      </c>
      <c r="T31" s="27">
        <v>6</v>
      </c>
      <c r="U31" s="28"/>
      <c r="V31" s="47"/>
      <c r="W31" s="47"/>
      <c r="X31" s="29"/>
      <c r="Y31" s="46"/>
      <c r="Z31" s="46"/>
      <c r="AA31" s="30"/>
      <c r="AB31" s="30"/>
      <c r="AC31" s="30"/>
      <c r="AD31" s="30"/>
      <c r="AE31" s="30">
        <v>10</v>
      </c>
      <c r="AF31" s="30">
        <v>8</v>
      </c>
      <c r="AG31" s="30">
        <v>10</v>
      </c>
      <c r="AH31" s="30">
        <v>8</v>
      </c>
      <c r="AI31" s="30">
        <v>10</v>
      </c>
      <c r="AJ31" s="30">
        <v>8</v>
      </c>
      <c r="AK31" s="30">
        <v>10</v>
      </c>
      <c r="AL31" s="30">
        <v>8</v>
      </c>
      <c r="AM31" s="30">
        <v>8</v>
      </c>
      <c r="AN31" s="86">
        <v>8</v>
      </c>
      <c r="AO31" s="30">
        <v>8</v>
      </c>
      <c r="AP31" s="30">
        <v>8</v>
      </c>
      <c r="AQ31" s="28"/>
      <c r="AR31" s="29"/>
      <c r="AS31" s="29"/>
      <c r="AT31" s="29"/>
      <c r="AU31" s="29"/>
      <c r="AV31" s="102"/>
      <c r="AW31" s="102"/>
      <c r="AX31" s="102"/>
      <c r="AY31" s="102"/>
      <c r="AZ31" s="102"/>
      <c r="BA31" s="102"/>
      <c r="BB31" s="102"/>
      <c r="BC31" s="102"/>
      <c r="BD31" s="102"/>
      <c r="BE31" s="22">
        <f t="shared" ref="BE31" si="18">SUM(E31:BD31)</f>
        <v>162</v>
      </c>
      <c r="BF31" s="22"/>
    </row>
    <row r="32" spans="1:58" ht="24" customHeight="1" x14ac:dyDescent="0.2">
      <c r="A32" s="140"/>
      <c r="B32" s="120"/>
      <c r="C32" s="129"/>
      <c r="D32" s="88" t="s">
        <v>8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8"/>
      <c r="V32" s="47"/>
      <c r="W32" s="47"/>
      <c r="X32" s="29"/>
      <c r="Y32" s="46"/>
      <c r="Z32" s="46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86"/>
      <c r="AO32" s="30"/>
      <c r="AP32" s="30"/>
      <c r="AQ32" s="28"/>
      <c r="AR32" s="29"/>
      <c r="AS32" s="29"/>
      <c r="AT32" s="29"/>
      <c r="AU32" s="29"/>
      <c r="AV32" s="102"/>
      <c r="AW32" s="102"/>
      <c r="AX32" s="102"/>
      <c r="AY32" s="102"/>
      <c r="AZ32" s="102"/>
      <c r="BA32" s="102"/>
      <c r="BB32" s="102"/>
      <c r="BC32" s="102"/>
      <c r="BD32" s="102"/>
      <c r="BE32" s="22"/>
      <c r="BF32" s="22">
        <f t="shared" ref="BF32" si="19">SUM(E32:AS32)</f>
        <v>0</v>
      </c>
    </row>
    <row r="33" spans="1:58" ht="14.25" customHeight="1" x14ac:dyDescent="0.2">
      <c r="A33" s="140"/>
      <c r="B33" s="120" t="s">
        <v>102</v>
      </c>
      <c r="C33" s="121" t="s">
        <v>101</v>
      </c>
      <c r="D33" s="17" t="s">
        <v>7</v>
      </c>
      <c r="E33" s="27">
        <v>36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V33" s="47"/>
      <c r="W33" s="47"/>
      <c r="X33" s="29">
        <v>36</v>
      </c>
      <c r="Y33" s="46">
        <v>36</v>
      </c>
      <c r="Z33" s="46">
        <v>36</v>
      </c>
      <c r="AA33" s="30">
        <v>36</v>
      </c>
      <c r="AB33" s="30">
        <v>36</v>
      </c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86"/>
      <c r="AO33" s="30"/>
      <c r="AP33" s="30"/>
      <c r="AQ33" s="28"/>
      <c r="AR33" s="29"/>
      <c r="AS33" s="29"/>
      <c r="AT33" s="29"/>
      <c r="AU33" s="29"/>
      <c r="AV33" s="102"/>
      <c r="AW33" s="102"/>
      <c r="AX33" s="102"/>
      <c r="AY33" s="102"/>
      <c r="AZ33" s="102"/>
      <c r="BA33" s="102"/>
      <c r="BB33" s="102"/>
      <c r="BC33" s="102"/>
      <c r="BD33" s="102"/>
      <c r="BE33" s="22">
        <f t="shared" ref="BE33" si="20">SUM(E33:BD33)</f>
        <v>216</v>
      </c>
      <c r="BF33" s="22"/>
    </row>
    <row r="34" spans="1:58" ht="13.5" customHeight="1" x14ac:dyDescent="0.2">
      <c r="A34" s="140"/>
      <c r="B34" s="120"/>
      <c r="C34" s="121"/>
      <c r="D34" s="17" t="s">
        <v>8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V34" s="47"/>
      <c r="W34" s="47"/>
      <c r="X34" s="29"/>
      <c r="Y34" s="46"/>
      <c r="Z34" s="46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86"/>
      <c r="AO34" s="30"/>
      <c r="AP34" s="30"/>
      <c r="AQ34" s="28"/>
      <c r="AR34" s="29"/>
      <c r="AS34" s="29"/>
      <c r="AT34" s="29"/>
      <c r="AU34" s="29"/>
      <c r="AV34" s="102"/>
      <c r="AW34" s="102"/>
      <c r="AX34" s="102"/>
      <c r="AY34" s="102"/>
      <c r="AZ34" s="102"/>
      <c r="BA34" s="102"/>
      <c r="BB34" s="102"/>
      <c r="BC34" s="102"/>
      <c r="BD34" s="102"/>
      <c r="BE34" s="22"/>
      <c r="BF34" s="22">
        <f t="shared" ref="BF34" si="21">SUM(E34:AS34)</f>
        <v>0</v>
      </c>
    </row>
    <row r="35" spans="1:58" ht="15" customHeight="1" x14ac:dyDescent="0.2">
      <c r="A35" s="140"/>
      <c r="B35" s="120" t="s">
        <v>105</v>
      </c>
      <c r="C35" s="121" t="s">
        <v>119</v>
      </c>
      <c r="D35" s="17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8"/>
      <c r="V35" s="47"/>
      <c r="W35" s="47"/>
      <c r="X35" s="29"/>
      <c r="Y35" s="46"/>
      <c r="Z35" s="46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86"/>
      <c r="AO35" s="30"/>
      <c r="AP35" s="30"/>
      <c r="AQ35" s="28"/>
      <c r="AR35" s="59"/>
      <c r="AS35" s="29"/>
      <c r="AT35" s="29">
        <v>36</v>
      </c>
      <c r="AU35" s="29">
        <v>36</v>
      </c>
      <c r="AV35" s="102"/>
      <c r="AW35" s="102"/>
      <c r="AX35" s="102"/>
      <c r="AY35" s="102"/>
      <c r="AZ35" s="102"/>
      <c r="BA35" s="102"/>
      <c r="BB35" s="102"/>
      <c r="BC35" s="102"/>
      <c r="BD35" s="102"/>
      <c r="BE35" s="22">
        <f t="shared" ref="BE35" si="22">SUM(E35:BD35)</f>
        <v>72</v>
      </c>
      <c r="BF35" s="22"/>
    </row>
    <row r="36" spans="1:58" ht="15.75" customHeight="1" x14ac:dyDescent="0.2">
      <c r="A36" s="140"/>
      <c r="B36" s="120"/>
      <c r="C36" s="121"/>
      <c r="D36" s="17" t="s">
        <v>8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  <c r="V36" s="47"/>
      <c r="W36" s="47"/>
      <c r="X36" s="29"/>
      <c r="Y36" s="46"/>
      <c r="Z36" s="46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86"/>
      <c r="AO36" s="30"/>
      <c r="AP36" s="30"/>
      <c r="AQ36" s="28"/>
      <c r="AR36" s="59"/>
      <c r="AS36" s="29"/>
      <c r="AT36" s="29"/>
      <c r="AU36" s="29"/>
      <c r="AV36" s="102"/>
      <c r="AW36" s="102"/>
      <c r="AX36" s="102"/>
      <c r="AY36" s="102"/>
      <c r="AZ36" s="102"/>
      <c r="BA36" s="102"/>
      <c r="BB36" s="102"/>
      <c r="BC36" s="102"/>
      <c r="BD36" s="102"/>
      <c r="BE36" s="22"/>
      <c r="BF36" s="22">
        <f t="shared" ref="BF36" si="23">SUM(E36:AS36)</f>
        <v>0</v>
      </c>
    </row>
    <row r="37" spans="1:58" x14ac:dyDescent="0.2">
      <c r="A37" s="140"/>
      <c r="B37" s="132" t="s">
        <v>106</v>
      </c>
      <c r="C37" s="134" t="s">
        <v>128</v>
      </c>
      <c r="D37" s="24" t="s">
        <v>7</v>
      </c>
      <c r="E37" s="20"/>
      <c r="F37" s="20"/>
      <c r="G37" s="20"/>
      <c r="H37" s="20">
        <f t="shared" ref="H37:T38" si="24">SUM(H39,H41)</f>
        <v>8</v>
      </c>
      <c r="I37" s="20">
        <f t="shared" si="24"/>
        <v>8</v>
      </c>
      <c r="J37" s="20">
        <f t="shared" si="24"/>
        <v>8</v>
      </c>
      <c r="K37" s="20">
        <f t="shared" si="24"/>
        <v>8</v>
      </c>
      <c r="L37" s="20">
        <f t="shared" si="24"/>
        <v>8</v>
      </c>
      <c r="M37" s="20">
        <f t="shared" si="24"/>
        <v>8</v>
      </c>
      <c r="N37" s="20">
        <f t="shared" si="24"/>
        <v>8</v>
      </c>
      <c r="O37" s="20">
        <f t="shared" si="24"/>
        <v>8</v>
      </c>
      <c r="P37" s="20">
        <f t="shared" si="24"/>
        <v>8</v>
      </c>
      <c r="Q37" s="20">
        <f t="shared" si="24"/>
        <v>8</v>
      </c>
      <c r="R37" s="20">
        <f t="shared" si="24"/>
        <v>8</v>
      </c>
      <c r="S37" s="20">
        <f t="shared" si="24"/>
        <v>8</v>
      </c>
      <c r="T37" s="20">
        <f t="shared" si="24"/>
        <v>8</v>
      </c>
      <c r="U37" s="28"/>
      <c r="V37" s="49"/>
      <c r="W37" s="49"/>
      <c r="X37" s="20"/>
      <c r="Y37" s="57"/>
      <c r="Z37" s="57"/>
      <c r="AA37" s="20"/>
      <c r="AB37" s="20"/>
      <c r="AC37" s="20"/>
      <c r="AD37" s="20"/>
      <c r="AE37" s="20">
        <f t="shared" ref="AE37:AQ38" si="25">SUM(AE39,AE41)</f>
        <v>2</v>
      </c>
      <c r="AF37" s="20">
        <f t="shared" si="25"/>
        <v>2</v>
      </c>
      <c r="AG37" s="20">
        <f t="shared" si="25"/>
        <v>4</v>
      </c>
      <c r="AH37" s="20">
        <f t="shared" si="25"/>
        <v>4</v>
      </c>
      <c r="AI37" s="20">
        <f t="shared" si="25"/>
        <v>4</v>
      </c>
      <c r="AJ37" s="20">
        <f t="shared" si="25"/>
        <v>4</v>
      </c>
      <c r="AK37" s="20">
        <f t="shared" si="25"/>
        <v>4</v>
      </c>
      <c r="AL37" s="20">
        <f t="shared" si="25"/>
        <v>4</v>
      </c>
      <c r="AM37" s="20">
        <f t="shared" si="25"/>
        <v>4</v>
      </c>
      <c r="AN37" s="20">
        <f t="shared" si="25"/>
        <v>4</v>
      </c>
      <c r="AO37" s="20">
        <f t="shared" si="25"/>
        <v>4</v>
      </c>
      <c r="AP37" s="20">
        <f t="shared" si="25"/>
        <v>4</v>
      </c>
      <c r="AQ37" s="21">
        <f t="shared" si="25"/>
        <v>0</v>
      </c>
      <c r="AR37" s="59"/>
      <c r="AS37" s="59"/>
      <c r="AT37" s="59"/>
      <c r="AU37" s="59"/>
      <c r="AV37" s="101"/>
      <c r="AW37" s="101"/>
      <c r="AX37" s="102"/>
      <c r="AY37" s="102"/>
      <c r="AZ37" s="102"/>
      <c r="BA37" s="102"/>
      <c r="BB37" s="102"/>
      <c r="BC37" s="102"/>
      <c r="BD37" s="102"/>
      <c r="BE37" s="23">
        <f t="shared" ref="BE37" si="26">SUM(E37:BD37)</f>
        <v>148</v>
      </c>
      <c r="BF37" s="23"/>
    </row>
    <row r="38" spans="1:58" ht="54.75" customHeight="1" x14ac:dyDescent="0.2">
      <c r="A38" s="140"/>
      <c r="B38" s="133"/>
      <c r="C38" s="135"/>
      <c r="D38" s="89" t="s">
        <v>8</v>
      </c>
      <c r="E38" s="20"/>
      <c r="F38" s="20"/>
      <c r="G38" s="20"/>
      <c r="H38" s="20">
        <f t="shared" si="24"/>
        <v>0</v>
      </c>
      <c r="I38" s="20">
        <f t="shared" si="24"/>
        <v>0</v>
      </c>
      <c r="J38" s="20">
        <f t="shared" si="24"/>
        <v>0</v>
      </c>
      <c r="K38" s="20">
        <f t="shared" si="24"/>
        <v>0</v>
      </c>
      <c r="L38" s="20">
        <f t="shared" si="24"/>
        <v>0</v>
      </c>
      <c r="M38" s="20">
        <f t="shared" si="24"/>
        <v>0</v>
      </c>
      <c r="N38" s="20">
        <f t="shared" si="24"/>
        <v>0</v>
      </c>
      <c r="O38" s="20">
        <f t="shared" si="24"/>
        <v>0</v>
      </c>
      <c r="P38" s="20">
        <f t="shared" si="24"/>
        <v>0</v>
      </c>
      <c r="Q38" s="20">
        <f t="shared" si="24"/>
        <v>0</v>
      </c>
      <c r="R38" s="20">
        <f t="shared" si="24"/>
        <v>0</v>
      </c>
      <c r="S38" s="20">
        <f t="shared" si="24"/>
        <v>0</v>
      </c>
      <c r="T38" s="20">
        <f t="shared" si="24"/>
        <v>0</v>
      </c>
      <c r="U38" s="28"/>
      <c r="V38" s="49"/>
      <c r="W38" s="49"/>
      <c r="X38" s="20"/>
      <c r="Y38" s="57"/>
      <c r="Z38" s="57"/>
      <c r="AA38" s="20"/>
      <c r="AB38" s="20"/>
      <c r="AC38" s="20"/>
      <c r="AD38" s="20"/>
      <c r="AE38" s="20">
        <f t="shared" si="25"/>
        <v>0</v>
      </c>
      <c r="AF38" s="20">
        <f t="shared" si="25"/>
        <v>0</v>
      </c>
      <c r="AG38" s="20">
        <f t="shared" si="25"/>
        <v>0</v>
      </c>
      <c r="AH38" s="20">
        <f t="shared" si="25"/>
        <v>0</v>
      </c>
      <c r="AI38" s="20">
        <f t="shared" si="25"/>
        <v>0</v>
      </c>
      <c r="AJ38" s="20">
        <f t="shared" si="25"/>
        <v>0</v>
      </c>
      <c r="AK38" s="20">
        <f t="shared" si="25"/>
        <v>0</v>
      </c>
      <c r="AL38" s="20">
        <f t="shared" si="25"/>
        <v>0</v>
      </c>
      <c r="AM38" s="20">
        <f t="shared" si="25"/>
        <v>0</v>
      </c>
      <c r="AN38" s="20">
        <f t="shared" si="25"/>
        <v>0</v>
      </c>
      <c r="AO38" s="20">
        <f t="shared" si="25"/>
        <v>0</v>
      </c>
      <c r="AP38" s="20">
        <f t="shared" si="25"/>
        <v>0</v>
      </c>
      <c r="AQ38" s="21">
        <f t="shared" si="25"/>
        <v>0</v>
      </c>
      <c r="AR38" s="60"/>
      <c r="AS38" s="59"/>
      <c r="AT38" s="59"/>
      <c r="AU38" s="59"/>
      <c r="AV38" s="101"/>
      <c r="AW38" s="101"/>
      <c r="AX38" s="102"/>
      <c r="AY38" s="102"/>
      <c r="AZ38" s="102"/>
      <c r="BA38" s="102"/>
      <c r="BB38" s="102"/>
      <c r="BC38" s="102"/>
      <c r="BD38" s="102"/>
      <c r="BE38" s="23"/>
      <c r="BF38" s="23">
        <f t="shared" ref="BF38" si="27">SUM(E38:AS38)</f>
        <v>0</v>
      </c>
    </row>
    <row r="39" spans="1:58" ht="26.25" customHeight="1" x14ac:dyDescent="0.2">
      <c r="A39" s="140"/>
      <c r="B39" s="120" t="s">
        <v>107</v>
      </c>
      <c r="C39" s="128" t="s">
        <v>129</v>
      </c>
      <c r="D39" s="17" t="s">
        <v>7</v>
      </c>
      <c r="E39" s="27"/>
      <c r="F39" s="27"/>
      <c r="G39" s="27"/>
      <c r="H39" s="27">
        <v>8</v>
      </c>
      <c r="I39" s="27">
        <v>8</v>
      </c>
      <c r="J39" s="27">
        <v>8</v>
      </c>
      <c r="K39" s="27">
        <v>8</v>
      </c>
      <c r="L39" s="27">
        <v>8</v>
      </c>
      <c r="M39" s="27">
        <v>8</v>
      </c>
      <c r="N39" s="27">
        <v>8</v>
      </c>
      <c r="O39" s="27">
        <v>8</v>
      </c>
      <c r="P39" s="27">
        <v>8</v>
      </c>
      <c r="Q39" s="27">
        <v>8</v>
      </c>
      <c r="R39" s="27">
        <v>8</v>
      </c>
      <c r="S39" s="27">
        <v>8</v>
      </c>
      <c r="T39" s="27">
        <v>8</v>
      </c>
      <c r="U39" s="28"/>
      <c r="V39" s="47"/>
      <c r="W39" s="47"/>
      <c r="X39" s="29"/>
      <c r="Y39" s="46"/>
      <c r="Z39" s="46"/>
      <c r="AA39" s="30"/>
      <c r="AB39" s="30"/>
      <c r="AC39" s="30"/>
      <c r="AD39" s="30"/>
      <c r="AE39" s="30">
        <v>2</v>
      </c>
      <c r="AF39" s="30">
        <v>2</v>
      </c>
      <c r="AG39" s="30">
        <v>4</v>
      </c>
      <c r="AH39" s="30">
        <v>4</v>
      </c>
      <c r="AI39" s="30">
        <v>4</v>
      </c>
      <c r="AJ39" s="30">
        <v>4</v>
      </c>
      <c r="AK39" s="30">
        <v>4</v>
      </c>
      <c r="AL39" s="30">
        <v>4</v>
      </c>
      <c r="AM39" s="30">
        <v>4</v>
      </c>
      <c r="AN39" s="86">
        <v>4</v>
      </c>
      <c r="AO39" s="30">
        <v>4</v>
      </c>
      <c r="AP39" s="30">
        <v>4</v>
      </c>
      <c r="AQ39" s="32"/>
      <c r="AR39" s="29"/>
      <c r="AS39" s="94"/>
      <c r="AT39" s="29"/>
      <c r="AU39" s="94"/>
      <c r="AV39" s="103"/>
      <c r="AW39" s="103"/>
      <c r="AX39" s="102"/>
      <c r="AY39" s="102"/>
      <c r="AZ39" s="102"/>
      <c r="BA39" s="102"/>
      <c r="BB39" s="102"/>
      <c r="BC39" s="102"/>
      <c r="BD39" s="102"/>
      <c r="BE39" s="22">
        <f t="shared" ref="BE39" si="28">SUM(E39:BD39)</f>
        <v>148</v>
      </c>
      <c r="BF39" s="22"/>
    </row>
    <row r="40" spans="1:58" ht="41.25" customHeight="1" x14ac:dyDescent="0.2">
      <c r="A40" s="140"/>
      <c r="B40" s="120"/>
      <c r="C40" s="129"/>
      <c r="D40" s="17" t="s">
        <v>8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  <c r="V40" s="47"/>
      <c r="W40" s="47"/>
      <c r="X40" s="29"/>
      <c r="Y40" s="46"/>
      <c r="Z40" s="46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86"/>
      <c r="AO40" s="30"/>
      <c r="AP40" s="30"/>
      <c r="AQ40" s="32"/>
      <c r="AR40" s="29"/>
      <c r="AS40" s="94"/>
      <c r="AT40" s="29"/>
      <c r="AU40" s="94"/>
      <c r="AV40" s="103"/>
      <c r="AW40" s="103"/>
      <c r="AX40" s="102"/>
      <c r="AY40" s="102"/>
      <c r="AZ40" s="102"/>
      <c r="BA40" s="102"/>
      <c r="BB40" s="102"/>
      <c r="BC40" s="102"/>
      <c r="BD40" s="102"/>
      <c r="BE40" s="22"/>
      <c r="BF40" s="22">
        <f t="shared" ref="BF40" si="29">SUM(E40:AS40)</f>
        <v>0</v>
      </c>
    </row>
    <row r="41" spans="1:58" ht="17.25" customHeight="1" x14ac:dyDescent="0.2">
      <c r="A41" s="140"/>
      <c r="B41" s="120" t="s">
        <v>120</v>
      </c>
      <c r="C41" s="121" t="s">
        <v>101</v>
      </c>
      <c r="D41" s="17" t="s">
        <v>7</v>
      </c>
      <c r="E41" s="27"/>
      <c r="F41" s="27">
        <v>36</v>
      </c>
      <c r="G41" s="27">
        <v>36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8"/>
      <c r="V41" s="47"/>
      <c r="W41" s="47"/>
      <c r="X41" s="29"/>
      <c r="Y41" s="46"/>
      <c r="Z41" s="46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86"/>
      <c r="AO41" s="30"/>
      <c r="AP41" s="30"/>
      <c r="AQ41" s="32"/>
      <c r="AR41" s="29"/>
      <c r="AS41" s="94"/>
      <c r="AT41" s="29"/>
      <c r="AU41" s="94"/>
      <c r="AV41" s="103"/>
      <c r="AW41" s="103"/>
      <c r="AX41" s="102"/>
      <c r="AY41" s="102"/>
      <c r="AZ41" s="102"/>
      <c r="BA41" s="102"/>
      <c r="BB41" s="102"/>
      <c r="BC41" s="102"/>
      <c r="BD41" s="102"/>
      <c r="BE41" s="22">
        <f t="shared" ref="BE41" si="30">SUM(E41:BD41)</f>
        <v>72</v>
      </c>
      <c r="BF41" s="22"/>
    </row>
    <row r="42" spans="1:58" ht="13.5" customHeight="1" x14ac:dyDescent="0.2">
      <c r="A42" s="140"/>
      <c r="B42" s="120"/>
      <c r="C42" s="121"/>
      <c r="D42" s="17" t="s">
        <v>8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8"/>
      <c r="V42" s="47"/>
      <c r="W42" s="47"/>
      <c r="X42" s="29"/>
      <c r="Y42" s="46"/>
      <c r="Z42" s="46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86"/>
      <c r="AO42" s="30"/>
      <c r="AP42" s="30"/>
      <c r="AQ42" s="32"/>
      <c r="AR42" s="29"/>
      <c r="AS42" s="94"/>
      <c r="AT42" s="29"/>
      <c r="AU42" s="94"/>
      <c r="AV42" s="103"/>
      <c r="AW42" s="103"/>
      <c r="AX42" s="102"/>
      <c r="AY42" s="102"/>
      <c r="AZ42" s="102"/>
      <c r="BA42" s="102"/>
      <c r="BB42" s="102"/>
      <c r="BC42" s="102"/>
      <c r="BD42" s="102"/>
      <c r="BE42" s="22"/>
      <c r="BF42" s="22">
        <f t="shared" ref="BF42" si="31">SUM(E42:AS42)</f>
        <v>0</v>
      </c>
    </row>
    <row r="43" spans="1:58" ht="13.5" customHeight="1" x14ac:dyDescent="0.2">
      <c r="A43" s="140"/>
      <c r="B43" s="132" t="s">
        <v>109</v>
      </c>
      <c r="C43" s="134" t="s">
        <v>130</v>
      </c>
      <c r="D43" s="89" t="s">
        <v>7</v>
      </c>
      <c r="E43" s="20"/>
      <c r="F43" s="20"/>
      <c r="G43" s="20"/>
      <c r="H43" s="20">
        <f t="shared" ref="H43:T44" si="32">H45</f>
        <v>4</v>
      </c>
      <c r="I43" s="20">
        <f t="shared" si="32"/>
        <v>2</v>
      </c>
      <c r="J43" s="20">
        <f t="shared" si="32"/>
        <v>4</v>
      </c>
      <c r="K43" s="20">
        <f t="shared" si="32"/>
        <v>2</v>
      </c>
      <c r="L43" s="20">
        <f t="shared" si="32"/>
        <v>4</v>
      </c>
      <c r="M43" s="20">
        <f t="shared" si="32"/>
        <v>2</v>
      </c>
      <c r="N43" s="20">
        <f t="shared" si="32"/>
        <v>4</v>
      </c>
      <c r="O43" s="20">
        <f t="shared" si="32"/>
        <v>2</v>
      </c>
      <c r="P43" s="20">
        <f t="shared" si="32"/>
        <v>4</v>
      </c>
      <c r="Q43" s="20">
        <f t="shared" si="32"/>
        <v>2</v>
      </c>
      <c r="R43" s="20">
        <f t="shared" si="32"/>
        <v>4</v>
      </c>
      <c r="S43" s="20">
        <f t="shared" si="32"/>
        <v>2</v>
      </c>
      <c r="T43" s="20">
        <f t="shared" si="32"/>
        <v>2</v>
      </c>
      <c r="U43" s="28"/>
      <c r="V43" s="49"/>
      <c r="W43" s="49"/>
      <c r="X43" s="20"/>
      <c r="Y43" s="57"/>
      <c r="Z43" s="57"/>
      <c r="AA43" s="20"/>
      <c r="AB43" s="20"/>
      <c r="AC43" s="20"/>
      <c r="AD43" s="20"/>
      <c r="AE43" s="20">
        <v>0</v>
      </c>
      <c r="AF43" s="20">
        <f t="shared" ref="AF43:AQ43" si="33">SUM(AF45,AF47,AF55)</f>
        <v>0</v>
      </c>
      <c r="AG43" s="20">
        <f t="shared" si="33"/>
        <v>0</v>
      </c>
      <c r="AH43" s="20">
        <f t="shared" si="33"/>
        <v>0</v>
      </c>
      <c r="AI43" s="20">
        <f t="shared" si="33"/>
        <v>0</v>
      </c>
      <c r="AJ43" s="20">
        <f t="shared" si="33"/>
        <v>0</v>
      </c>
      <c r="AK43" s="20">
        <f t="shared" si="33"/>
        <v>0</v>
      </c>
      <c r="AL43" s="20">
        <f t="shared" si="33"/>
        <v>0</v>
      </c>
      <c r="AM43" s="20">
        <f t="shared" si="33"/>
        <v>0</v>
      </c>
      <c r="AN43" s="20">
        <f t="shared" si="33"/>
        <v>0</v>
      </c>
      <c r="AO43" s="20">
        <f t="shared" si="33"/>
        <v>0</v>
      </c>
      <c r="AP43" s="20">
        <f t="shared" si="33"/>
        <v>0</v>
      </c>
      <c r="AQ43" s="21">
        <f t="shared" si="33"/>
        <v>0</v>
      </c>
      <c r="AR43" s="59"/>
      <c r="AS43" s="59"/>
      <c r="AT43" s="59"/>
      <c r="AU43" s="59"/>
      <c r="AV43" s="101"/>
      <c r="AW43" s="101"/>
      <c r="AX43" s="101"/>
      <c r="AY43" s="101"/>
      <c r="AZ43" s="101"/>
      <c r="BA43" s="101"/>
      <c r="BB43" s="101"/>
      <c r="BC43" s="101"/>
      <c r="BD43" s="101"/>
      <c r="BE43" s="23">
        <f t="shared" ref="BE43" si="34">SUM(E43:BD43)</f>
        <v>38</v>
      </c>
      <c r="BF43" s="23"/>
    </row>
    <row r="44" spans="1:58" ht="70.5" customHeight="1" x14ac:dyDescent="0.2">
      <c r="A44" s="140"/>
      <c r="B44" s="133"/>
      <c r="C44" s="135"/>
      <c r="D44" s="89" t="s">
        <v>8</v>
      </c>
      <c r="E44" s="20"/>
      <c r="F44" s="20"/>
      <c r="G44" s="20"/>
      <c r="H44" s="20">
        <f t="shared" si="32"/>
        <v>0</v>
      </c>
      <c r="I44" s="20">
        <f t="shared" si="32"/>
        <v>0</v>
      </c>
      <c r="J44" s="20">
        <f t="shared" si="32"/>
        <v>0</v>
      </c>
      <c r="K44" s="20">
        <f t="shared" si="32"/>
        <v>0</v>
      </c>
      <c r="L44" s="20">
        <f t="shared" si="32"/>
        <v>0</v>
      </c>
      <c r="M44" s="20">
        <f t="shared" si="32"/>
        <v>0</v>
      </c>
      <c r="N44" s="20">
        <f t="shared" si="32"/>
        <v>0</v>
      </c>
      <c r="O44" s="20">
        <f t="shared" si="32"/>
        <v>0</v>
      </c>
      <c r="P44" s="20">
        <f t="shared" si="32"/>
        <v>0</v>
      </c>
      <c r="Q44" s="20">
        <f t="shared" si="32"/>
        <v>0</v>
      </c>
      <c r="R44" s="20">
        <f t="shared" si="32"/>
        <v>0</v>
      </c>
      <c r="S44" s="20">
        <f t="shared" si="32"/>
        <v>0</v>
      </c>
      <c r="T44" s="20">
        <f t="shared" si="32"/>
        <v>0</v>
      </c>
      <c r="U44" s="28"/>
      <c r="V44" s="49"/>
      <c r="W44" s="49"/>
      <c r="X44" s="20"/>
      <c r="Y44" s="57"/>
      <c r="Z44" s="57"/>
      <c r="AA44" s="20"/>
      <c r="AB44" s="20"/>
      <c r="AC44" s="20"/>
      <c r="AD44" s="20"/>
      <c r="AE44" s="20">
        <f t="shared" ref="AE44:AQ44" si="35">SUM(AE46,AE48,AE56)</f>
        <v>0</v>
      </c>
      <c r="AF44" s="20">
        <f t="shared" si="35"/>
        <v>0</v>
      </c>
      <c r="AG44" s="20">
        <f t="shared" si="35"/>
        <v>0</v>
      </c>
      <c r="AH44" s="20">
        <f t="shared" si="35"/>
        <v>0</v>
      </c>
      <c r="AI44" s="20">
        <f t="shared" si="35"/>
        <v>0</v>
      </c>
      <c r="AJ44" s="20">
        <f t="shared" si="35"/>
        <v>0</v>
      </c>
      <c r="AK44" s="20">
        <f t="shared" si="35"/>
        <v>0</v>
      </c>
      <c r="AL44" s="20">
        <f t="shared" si="35"/>
        <v>0</v>
      </c>
      <c r="AM44" s="20">
        <f t="shared" si="35"/>
        <v>0</v>
      </c>
      <c r="AN44" s="20">
        <f t="shared" si="35"/>
        <v>0</v>
      </c>
      <c r="AO44" s="20">
        <f t="shared" si="35"/>
        <v>0</v>
      </c>
      <c r="AP44" s="20">
        <f t="shared" si="35"/>
        <v>0</v>
      </c>
      <c r="AQ44" s="21">
        <f t="shared" si="35"/>
        <v>0</v>
      </c>
      <c r="AR44" s="60"/>
      <c r="AS44" s="59"/>
      <c r="AT44" s="59"/>
      <c r="AU44" s="59"/>
      <c r="AV44" s="101"/>
      <c r="AW44" s="101"/>
      <c r="AX44" s="101"/>
      <c r="AY44" s="101"/>
      <c r="AZ44" s="101"/>
      <c r="BA44" s="101"/>
      <c r="BB44" s="101"/>
      <c r="BC44" s="101"/>
      <c r="BD44" s="101"/>
      <c r="BE44" s="23"/>
      <c r="BF44" s="23">
        <f t="shared" ref="BF44" si="36">SUM(E44:AS44)</f>
        <v>0</v>
      </c>
    </row>
    <row r="45" spans="1:58" ht="28.5" customHeight="1" x14ac:dyDescent="0.2">
      <c r="A45" s="140"/>
      <c r="B45" s="120" t="s">
        <v>110</v>
      </c>
      <c r="C45" s="128" t="s">
        <v>131</v>
      </c>
      <c r="D45" s="17" t="s">
        <v>7</v>
      </c>
      <c r="E45" s="27"/>
      <c r="F45" s="27"/>
      <c r="G45" s="27"/>
      <c r="H45" s="27">
        <v>4</v>
      </c>
      <c r="I45" s="27">
        <v>2</v>
      </c>
      <c r="J45" s="27">
        <v>4</v>
      </c>
      <c r="K45" s="27">
        <v>2</v>
      </c>
      <c r="L45" s="27">
        <v>4</v>
      </c>
      <c r="M45" s="27">
        <v>2</v>
      </c>
      <c r="N45" s="27">
        <v>4</v>
      </c>
      <c r="O45" s="27">
        <v>2</v>
      </c>
      <c r="P45" s="27">
        <v>4</v>
      </c>
      <c r="Q45" s="27">
        <v>2</v>
      </c>
      <c r="R45" s="27">
        <v>4</v>
      </c>
      <c r="S45" s="27">
        <v>2</v>
      </c>
      <c r="T45" s="27">
        <v>2</v>
      </c>
      <c r="U45" s="28"/>
      <c r="V45" s="47"/>
      <c r="W45" s="47"/>
      <c r="X45" s="29"/>
      <c r="Y45" s="46"/>
      <c r="Z45" s="46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86"/>
      <c r="AO45" s="30"/>
      <c r="AP45" s="30"/>
      <c r="AQ45" s="32"/>
      <c r="AR45" s="29"/>
      <c r="AS45" s="94"/>
      <c r="AT45" s="29"/>
      <c r="AU45" s="94"/>
      <c r="AV45" s="103"/>
      <c r="AW45" s="103"/>
      <c r="AX45" s="102"/>
      <c r="AY45" s="102"/>
      <c r="AZ45" s="102"/>
      <c r="BA45" s="102"/>
      <c r="BB45" s="102"/>
      <c r="BC45" s="102"/>
      <c r="BD45" s="102"/>
      <c r="BE45" s="22">
        <f t="shared" ref="BE45" si="37">SUM(E45:BD45)</f>
        <v>38</v>
      </c>
      <c r="BF45" s="22"/>
    </row>
    <row r="46" spans="1:58" ht="18.75" customHeight="1" x14ac:dyDescent="0.2">
      <c r="A46" s="140"/>
      <c r="B46" s="120"/>
      <c r="C46" s="129"/>
      <c r="D46" s="17" t="s">
        <v>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  <c r="V46" s="47"/>
      <c r="W46" s="47"/>
      <c r="X46" s="29"/>
      <c r="Y46" s="46"/>
      <c r="Z46" s="46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86"/>
      <c r="AO46" s="30"/>
      <c r="AP46" s="30"/>
      <c r="AQ46" s="32"/>
      <c r="AR46" s="29"/>
      <c r="AS46" s="94"/>
      <c r="AT46" s="29"/>
      <c r="AU46" s="94"/>
      <c r="AV46" s="103"/>
      <c r="AW46" s="103"/>
      <c r="AX46" s="102"/>
      <c r="AY46" s="102"/>
      <c r="AZ46" s="102"/>
      <c r="BA46" s="102"/>
      <c r="BB46" s="102"/>
      <c r="BC46" s="102"/>
      <c r="BD46" s="102"/>
      <c r="BE46" s="22"/>
      <c r="BF46" s="22">
        <f t="shared" ref="BF46" si="38">SUM(E46:AS46)</f>
        <v>0</v>
      </c>
    </row>
    <row r="47" spans="1:58" ht="12.75" customHeight="1" x14ac:dyDescent="0.2">
      <c r="A47" s="140"/>
      <c r="B47" s="120" t="s">
        <v>121</v>
      </c>
      <c r="C47" s="121" t="s">
        <v>101</v>
      </c>
      <c r="D47" s="17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8"/>
      <c r="V47" s="47"/>
      <c r="W47" s="47"/>
      <c r="X47" s="29"/>
      <c r="Y47" s="46"/>
      <c r="Z47" s="46"/>
      <c r="AA47" s="30"/>
      <c r="AB47" s="30"/>
      <c r="AC47" s="30"/>
      <c r="AD47" s="30">
        <v>36</v>
      </c>
      <c r="AE47" s="30"/>
      <c r="AF47" s="30"/>
      <c r="AG47" s="30"/>
      <c r="AH47" s="30"/>
      <c r="AI47" s="30"/>
      <c r="AJ47" s="30"/>
      <c r="AK47" s="30"/>
      <c r="AL47" s="30"/>
      <c r="AM47" s="30"/>
      <c r="AN47" s="86"/>
      <c r="AO47" s="30"/>
      <c r="AP47" s="30"/>
      <c r="AQ47" s="32"/>
      <c r="AR47" s="29"/>
      <c r="AS47" s="94"/>
      <c r="AT47" s="29"/>
      <c r="AU47" s="94"/>
      <c r="AV47" s="103"/>
      <c r="AW47" s="103"/>
      <c r="AX47" s="102"/>
      <c r="AY47" s="102"/>
      <c r="AZ47" s="102"/>
      <c r="BA47" s="102"/>
      <c r="BB47" s="102"/>
      <c r="BC47" s="102"/>
      <c r="BD47" s="102"/>
      <c r="BE47" s="22">
        <f t="shared" ref="BE47" si="39">SUM(E47:BD47)</f>
        <v>36</v>
      </c>
      <c r="BF47" s="22"/>
    </row>
    <row r="48" spans="1:58" ht="9.75" customHeight="1" x14ac:dyDescent="0.2">
      <c r="A48" s="140"/>
      <c r="B48" s="120"/>
      <c r="C48" s="121"/>
      <c r="D48" s="17" t="s">
        <v>8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8"/>
      <c r="V48" s="47"/>
      <c r="W48" s="47"/>
      <c r="X48" s="29"/>
      <c r="Y48" s="46"/>
      <c r="Z48" s="46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86"/>
      <c r="AO48" s="30"/>
      <c r="AP48" s="30"/>
      <c r="AQ48" s="32"/>
      <c r="AR48" s="29"/>
      <c r="AS48" s="94"/>
      <c r="AT48" s="29"/>
      <c r="AU48" s="94"/>
      <c r="AV48" s="103"/>
      <c r="AW48" s="103"/>
      <c r="AX48" s="102"/>
      <c r="AY48" s="102"/>
      <c r="AZ48" s="102"/>
      <c r="BA48" s="102"/>
      <c r="BB48" s="102"/>
      <c r="BC48" s="102"/>
      <c r="BD48" s="102"/>
      <c r="BE48" s="22"/>
      <c r="BF48" s="22">
        <f t="shared" ref="BF48" si="40">SUM(E48:AS48)</f>
        <v>0</v>
      </c>
    </row>
    <row r="49" spans="1:58" ht="13.5" customHeight="1" x14ac:dyDescent="0.2">
      <c r="A49" s="140"/>
      <c r="B49" s="120" t="s">
        <v>111</v>
      </c>
      <c r="C49" s="121" t="s">
        <v>119</v>
      </c>
      <c r="D49" s="17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8"/>
      <c r="V49" s="47"/>
      <c r="W49" s="47"/>
      <c r="X49" s="29"/>
      <c r="Y49" s="46"/>
      <c r="Z49" s="46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86"/>
      <c r="AO49" s="30"/>
      <c r="AP49" s="30"/>
      <c r="AQ49" s="32"/>
      <c r="AR49" s="29">
        <v>36</v>
      </c>
      <c r="AS49" s="94"/>
      <c r="AT49" s="29"/>
      <c r="AU49" s="94"/>
      <c r="AV49" s="103"/>
      <c r="AW49" s="103"/>
      <c r="AX49" s="102"/>
      <c r="AY49" s="102"/>
      <c r="AZ49" s="102"/>
      <c r="BA49" s="102"/>
      <c r="BB49" s="102"/>
      <c r="BC49" s="102"/>
      <c r="BD49" s="102"/>
      <c r="BE49" s="22"/>
      <c r="BF49" s="22"/>
    </row>
    <row r="50" spans="1:58" ht="13.5" customHeight="1" x14ac:dyDescent="0.2">
      <c r="A50" s="140"/>
      <c r="B50" s="120"/>
      <c r="C50" s="121"/>
      <c r="D50" s="17" t="s">
        <v>8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8"/>
      <c r="V50" s="47"/>
      <c r="W50" s="47"/>
      <c r="X50" s="29"/>
      <c r="Y50" s="46"/>
      <c r="Z50" s="46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86"/>
      <c r="AO50" s="30"/>
      <c r="AP50" s="30"/>
      <c r="AQ50" s="32"/>
      <c r="AR50" s="29"/>
      <c r="AS50" s="94"/>
      <c r="AT50" s="29"/>
      <c r="AU50" s="94"/>
      <c r="AV50" s="103"/>
      <c r="AW50" s="103"/>
      <c r="AX50" s="102"/>
      <c r="AY50" s="102"/>
      <c r="AZ50" s="102"/>
      <c r="BA50" s="102"/>
      <c r="BB50" s="102"/>
      <c r="BC50" s="102"/>
      <c r="BD50" s="102"/>
      <c r="BE50" s="22"/>
      <c r="BF50" s="22"/>
    </row>
    <row r="51" spans="1:58" ht="18" customHeight="1" x14ac:dyDescent="0.2">
      <c r="A51" s="140"/>
      <c r="B51" s="149" t="s">
        <v>149</v>
      </c>
      <c r="C51" s="151" t="s">
        <v>150</v>
      </c>
      <c r="D51" s="91" t="s">
        <v>7</v>
      </c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28"/>
      <c r="V51" s="47"/>
      <c r="W51" s="47"/>
      <c r="X51" s="106"/>
      <c r="Y51" s="107"/>
      <c r="Z51" s="107"/>
      <c r="AA51" s="108"/>
      <c r="AB51" s="108"/>
      <c r="AC51" s="108"/>
      <c r="AD51" s="108"/>
      <c r="AE51" s="109">
        <f>AE53+AE55</f>
        <v>4</v>
      </c>
      <c r="AF51" s="109">
        <f t="shared" ref="AF51:AP51" si="41">AF53+AF55</f>
        <v>4</v>
      </c>
      <c r="AG51" s="109">
        <f t="shared" si="41"/>
        <v>2</v>
      </c>
      <c r="AH51" s="109">
        <f t="shared" si="41"/>
        <v>2</v>
      </c>
      <c r="AI51" s="109">
        <f t="shared" si="41"/>
        <v>2</v>
      </c>
      <c r="AJ51" s="109">
        <f t="shared" si="41"/>
        <v>2</v>
      </c>
      <c r="AK51" s="109">
        <f t="shared" si="41"/>
        <v>2</v>
      </c>
      <c r="AL51" s="109">
        <f t="shared" si="41"/>
        <v>2</v>
      </c>
      <c r="AM51" s="109">
        <f t="shared" si="41"/>
        <v>4</v>
      </c>
      <c r="AN51" s="109">
        <f t="shared" si="41"/>
        <v>2</v>
      </c>
      <c r="AO51" s="109">
        <f t="shared" si="41"/>
        <v>4</v>
      </c>
      <c r="AP51" s="109">
        <f t="shared" si="41"/>
        <v>4</v>
      </c>
      <c r="AQ51" s="32"/>
      <c r="AR51" s="29"/>
      <c r="AS51" s="94"/>
      <c r="AT51" s="29"/>
      <c r="AU51" s="94"/>
      <c r="AV51" s="103"/>
      <c r="AW51" s="103"/>
      <c r="AX51" s="102"/>
      <c r="AY51" s="102"/>
      <c r="AZ51" s="102"/>
      <c r="BA51" s="102"/>
      <c r="BB51" s="102"/>
      <c r="BC51" s="102"/>
      <c r="BD51" s="102"/>
      <c r="BE51" s="22"/>
      <c r="BF51" s="22"/>
    </row>
    <row r="52" spans="1:58" ht="24.75" customHeight="1" x14ac:dyDescent="0.2">
      <c r="A52" s="140"/>
      <c r="B52" s="150"/>
      <c r="C52" s="152"/>
      <c r="D52" s="91" t="s">
        <v>8</v>
      </c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28"/>
      <c r="V52" s="47"/>
      <c r="W52" s="47"/>
      <c r="X52" s="106"/>
      <c r="Y52" s="107"/>
      <c r="Z52" s="107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32"/>
      <c r="AR52" s="29"/>
      <c r="AS52" s="94"/>
      <c r="AT52" s="29"/>
      <c r="AU52" s="94"/>
      <c r="AV52" s="103"/>
      <c r="AW52" s="103"/>
      <c r="AX52" s="102"/>
      <c r="AY52" s="102"/>
      <c r="AZ52" s="102"/>
      <c r="BA52" s="102"/>
      <c r="BB52" s="102"/>
      <c r="BC52" s="102"/>
      <c r="BD52" s="102"/>
      <c r="BE52" s="22"/>
      <c r="BF52" s="22"/>
    </row>
    <row r="53" spans="1:58" ht="14.25" customHeight="1" x14ac:dyDescent="0.2">
      <c r="A53" s="140"/>
      <c r="B53" s="118"/>
      <c r="C53" s="155"/>
      <c r="D53" s="17" t="s">
        <v>7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8"/>
      <c r="V53" s="47"/>
      <c r="W53" s="47"/>
      <c r="X53" s="29"/>
      <c r="Y53" s="46"/>
      <c r="Z53" s="46"/>
      <c r="AA53" s="30"/>
      <c r="AB53" s="30"/>
      <c r="AC53" s="30">
        <v>36</v>
      </c>
      <c r="AD53" s="30"/>
      <c r="AE53" s="30">
        <v>4</v>
      </c>
      <c r="AF53" s="30">
        <v>4</v>
      </c>
      <c r="AG53" s="30">
        <v>2</v>
      </c>
      <c r="AH53" s="30">
        <v>2</v>
      </c>
      <c r="AI53" s="30">
        <v>2</v>
      </c>
      <c r="AJ53" s="30">
        <v>2</v>
      </c>
      <c r="AK53" s="30">
        <v>2</v>
      </c>
      <c r="AL53" s="30">
        <v>2</v>
      </c>
      <c r="AM53" s="30">
        <v>4</v>
      </c>
      <c r="AN53" s="94">
        <v>2</v>
      </c>
      <c r="AO53" s="30">
        <v>4</v>
      </c>
      <c r="AP53" s="30">
        <v>4</v>
      </c>
      <c r="AQ53" s="32"/>
      <c r="AR53" s="29"/>
      <c r="AS53" s="94"/>
      <c r="AT53" s="29"/>
      <c r="AU53" s="94"/>
      <c r="AV53" s="103"/>
      <c r="AW53" s="103"/>
      <c r="AX53" s="102"/>
      <c r="AY53" s="102"/>
      <c r="AZ53" s="102"/>
      <c r="BA53" s="102"/>
      <c r="BB53" s="102"/>
      <c r="BC53" s="102"/>
      <c r="BD53" s="102"/>
      <c r="BE53" s="22"/>
      <c r="BF53" s="22"/>
    </row>
    <row r="54" spans="1:58" ht="14.25" customHeight="1" x14ac:dyDescent="0.2">
      <c r="A54" s="140"/>
      <c r="B54" s="119"/>
      <c r="C54" s="156"/>
      <c r="D54" s="17" t="s">
        <v>8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8"/>
      <c r="V54" s="47"/>
      <c r="W54" s="47"/>
      <c r="X54" s="29"/>
      <c r="Y54" s="46"/>
      <c r="Z54" s="46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94"/>
      <c r="AO54" s="30"/>
      <c r="AP54" s="30"/>
      <c r="AQ54" s="32"/>
      <c r="AR54" s="29"/>
      <c r="AS54" s="94"/>
      <c r="AT54" s="29"/>
      <c r="AU54" s="94"/>
      <c r="AV54" s="103"/>
      <c r="AW54" s="103"/>
      <c r="AX54" s="102"/>
      <c r="AY54" s="102"/>
      <c r="AZ54" s="102"/>
      <c r="BA54" s="102"/>
      <c r="BB54" s="102"/>
      <c r="BC54" s="102"/>
      <c r="BD54" s="102"/>
      <c r="BE54" s="22"/>
      <c r="BF54" s="22"/>
    </row>
    <row r="55" spans="1:58" ht="12" customHeight="1" x14ac:dyDescent="0.2">
      <c r="A55" s="140"/>
      <c r="B55" s="120" t="s">
        <v>175</v>
      </c>
      <c r="C55" s="121" t="s">
        <v>119</v>
      </c>
      <c r="D55" s="17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8"/>
      <c r="V55" s="47"/>
      <c r="W55" s="47"/>
      <c r="X55" s="29"/>
      <c r="Y55" s="46"/>
      <c r="Z55" s="46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86"/>
      <c r="AO55" s="30"/>
      <c r="AP55" s="30"/>
      <c r="AQ55" s="32"/>
      <c r="AR55" s="59"/>
      <c r="AS55" s="94">
        <v>36</v>
      </c>
      <c r="AT55" s="29"/>
      <c r="AU55" s="94"/>
      <c r="AV55" s="103"/>
      <c r="AW55" s="103"/>
      <c r="AX55" s="102"/>
      <c r="AY55" s="102"/>
      <c r="AZ55" s="102"/>
      <c r="BA55" s="102"/>
      <c r="BB55" s="102"/>
      <c r="BC55" s="102"/>
      <c r="BD55" s="102"/>
      <c r="BE55" s="22">
        <f t="shared" ref="BE55" si="42">SUM(E55:BD55)</f>
        <v>36</v>
      </c>
      <c r="BF55" s="22"/>
    </row>
    <row r="56" spans="1:58" ht="9.75" customHeight="1" x14ac:dyDescent="0.2">
      <c r="A56" s="140"/>
      <c r="B56" s="120"/>
      <c r="C56" s="121"/>
      <c r="D56" s="17" t="s">
        <v>8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8"/>
      <c r="V56" s="47"/>
      <c r="W56" s="47"/>
      <c r="X56" s="29"/>
      <c r="Y56" s="46"/>
      <c r="Z56" s="46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86"/>
      <c r="AO56" s="30"/>
      <c r="AP56" s="30"/>
      <c r="AQ56" s="32"/>
      <c r="AR56" s="59"/>
      <c r="AS56" s="94"/>
      <c r="AT56" s="29"/>
      <c r="AU56" s="94"/>
      <c r="AV56" s="103"/>
      <c r="AW56" s="103"/>
      <c r="AX56" s="102"/>
      <c r="AY56" s="102"/>
      <c r="AZ56" s="102"/>
      <c r="BA56" s="102"/>
      <c r="BB56" s="102"/>
      <c r="BC56" s="102"/>
      <c r="BD56" s="102"/>
      <c r="BE56" s="22"/>
      <c r="BF56" s="22">
        <f t="shared" ref="BF56" si="43">SUM(E56:AS56)</f>
        <v>0</v>
      </c>
    </row>
    <row r="57" spans="1:58" x14ac:dyDescent="0.2">
      <c r="A57" s="140"/>
      <c r="B57" s="130" t="s">
        <v>23</v>
      </c>
      <c r="C57" s="130"/>
      <c r="D57" s="130"/>
      <c r="E57" s="22">
        <v>36</v>
      </c>
      <c r="F57" s="22">
        <v>36</v>
      </c>
      <c r="G57" s="22">
        <v>36</v>
      </c>
      <c r="H57" s="22">
        <f t="shared" ref="H57:T57" si="44">SUM(H13,H5)</f>
        <v>34</v>
      </c>
      <c r="I57" s="22">
        <f t="shared" si="44"/>
        <v>34</v>
      </c>
      <c r="J57" s="22">
        <f t="shared" si="44"/>
        <v>34</v>
      </c>
      <c r="K57" s="22">
        <f t="shared" si="44"/>
        <v>34</v>
      </c>
      <c r="L57" s="22">
        <f t="shared" si="44"/>
        <v>34</v>
      </c>
      <c r="M57" s="22">
        <f t="shared" si="44"/>
        <v>34</v>
      </c>
      <c r="N57" s="22">
        <f t="shared" si="44"/>
        <v>34</v>
      </c>
      <c r="O57" s="22">
        <f t="shared" si="44"/>
        <v>34</v>
      </c>
      <c r="P57" s="22">
        <f t="shared" si="44"/>
        <v>34</v>
      </c>
      <c r="Q57" s="22">
        <f t="shared" si="44"/>
        <v>34</v>
      </c>
      <c r="R57" s="22">
        <f t="shared" si="44"/>
        <v>34</v>
      </c>
      <c r="S57" s="22">
        <f t="shared" si="44"/>
        <v>34</v>
      </c>
      <c r="T57" s="22">
        <f t="shared" si="44"/>
        <v>34</v>
      </c>
      <c r="U57" s="28"/>
      <c r="V57" s="47"/>
      <c r="W57" s="47"/>
      <c r="X57" s="36"/>
      <c r="Y57" s="58"/>
      <c r="Z57" s="58"/>
      <c r="AA57" s="22">
        <f>SUM(AA13,AA5)</f>
        <v>0</v>
      </c>
      <c r="AB57" s="22">
        <f>SUM(AB13,AB5)</f>
        <v>0</v>
      </c>
      <c r="AC57" s="22">
        <v>36</v>
      </c>
      <c r="AD57" s="22">
        <v>36</v>
      </c>
      <c r="AE57" s="22">
        <f t="shared" ref="AE57:AQ57" si="45">SUM(AE13,AE5)</f>
        <v>34</v>
      </c>
      <c r="AF57" s="22">
        <f t="shared" si="45"/>
        <v>34</v>
      </c>
      <c r="AG57" s="22">
        <f t="shared" si="45"/>
        <v>34</v>
      </c>
      <c r="AH57" s="22">
        <f t="shared" si="45"/>
        <v>34</v>
      </c>
      <c r="AI57" s="22">
        <f t="shared" si="45"/>
        <v>34</v>
      </c>
      <c r="AJ57" s="22">
        <f t="shared" si="45"/>
        <v>34</v>
      </c>
      <c r="AK57" s="22">
        <f t="shared" si="45"/>
        <v>34</v>
      </c>
      <c r="AL57" s="22">
        <f t="shared" si="45"/>
        <v>34</v>
      </c>
      <c r="AM57" s="22">
        <f t="shared" si="45"/>
        <v>34</v>
      </c>
      <c r="AN57" s="22">
        <f t="shared" si="45"/>
        <v>34</v>
      </c>
      <c r="AO57" s="22">
        <f t="shared" si="45"/>
        <v>34</v>
      </c>
      <c r="AP57" s="22">
        <f t="shared" si="45"/>
        <v>34</v>
      </c>
      <c r="AQ57" s="28">
        <f t="shared" si="45"/>
        <v>0</v>
      </c>
      <c r="AR57" s="59"/>
      <c r="AS57" s="29"/>
      <c r="AT57" s="29"/>
      <c r="AU57" s="29"/>
      <c r="AV57" s="102"/>
      <c r="AW57" s="102"/>
      <c r="AX57" s="102"/>
      <c r="AY57" s="102"/>
      <c r="AZ57" s="102"/>
      <c r="BA57" s="102"/>
      <c r="BB57" s="102"/>
      <c r="BC57" s="102"/>
      <c r="BD57" s="102"/>
      <c r="BE57" s="22"/>
      <c r="BF57" s="22"/>
    </row>
    <row r="58" spans="1:58" x14ac:dyDescent="0.2">
      <c r="A58" s="140"/>
      <c r="B58" s="131" t="s">
        <v>24</v>
      </c>
      <c r="C58" s="131"/>
      <c r="D58" s="131"/>
      <c r="E58" s="34">
        <f>SUM(E14,E6)</f>
        <v>0</v>
      </c>
      <c r="F58" s="34">
        <f>SUM(F14,F6)</f>
        <v>0</v>
      </c>
      <c r="G58" s="34">
        <f>SUM(G14,G6)</f>
        <v>0</v>
      </c>
      <c r="H58" s="34">
        <f t="shared" ref="H58:T58" si="46">SUM(H14,H6)</f>
        <v>0</v>
      </c>
      <c r="I58" s="34">
        <f t="shared" si="46"/>
        <v>0</v>
      </c>
      <c r="J58" s="34">
        <f t="shared" si="46"/>
        <v>0</v>
      </c>
      <c r="K58" s="34">
        <f t="shared" si="46"/>
        <v>0</v>
      </c>
      <c r="L58" s="34">
        <f t="shared" si="46"/>
        <v>0</v>
      </c>
      <c r="M58" s="34">
        <f t="shared" si="46"/>
        <v>0</v>
      </c>
      <c r="N58" s="34">
        <f t="shared" si="46"/>
        <v>0</v>
      </c>
      <c r="O58" s="34">
        <f t="shared" si="46"/>
        <v>0</v>
      </c>
      <c r="P58" s="34">
        <f t="shared" si="46"/>
        <v>0</v>
      </c>
      <c r="Q58" s="34">
        <f t="shared" si="46"/>
        <v>0</v>
      </c>
      <c r="R58" s="34">
        <f t="shared" si="46"/>
        <v>0</v>
      </c>
      <c r="S58" s="34">
        <f t="shared" si="46"/>
        <v>0</v>
      </c>
      <c r="T58" s="34">
        <f t="shared" si="46"/>
        <v>0</v>
      </c>
      <c r="U58" s="28"/>
      <c r="V58" s="52"/>
      <c r="W58" s="52"/>
      <c r="X58" s="56"/>
      <c r="Y58" s="58"/>
      <c r="Z58" s="58"/>
      <c r="AA58" s="34">
        <f>SUM(AA14,AA6)</f>
        <v>0</v>
      </c>
      <c r="AB58" s="34">
        <f>SUM(AB14,AB6)</f>
        <v>0</v>
      </c>
      <c r="AC58" s="34">
        <f>SUM(AC14,AC6)</f>
        <v>0</v>
      </c>
      <c r="AD58" s="34"/>
      <c r="AE58" s="34">
        <f t="shared" ref="AE58:AQ58" si="47">SUM(AE14,AE6)</f>
        <v>0</v>
      </c>
      <c r="AF58" s="34">
        <f t="shared" si="47"/>
        <v>0</v>
      </c>
      <c r="AG58" s="34">
        <f t="shared" si="47"/>
        <v>0</v>
      </c>
      <c r="AH58" s="34">
        <f t="shared" si="47"/>
        <v>0</v>
      </c>
      <c r="AI58" s="34">
        <f t="shared" si="47"/>
        <v>0</v>
      </c>
      <c r="AJ58" s="34">
        <f t="shared" si="47"/>
        <v>0</v>
      </c>
      <c r="AK58" s="34">
        <f t="shared" si="47"/>
        <v>0</v>
      </c>
      <c r="AL58" s="34">
        <f t="shared" si="47"/>
        <v>0</v>
      </c>
      <c r="AM58" s="34">
        <f t="shared" si="47"/>
        <v>0</v>
      </c>
      <c r="AN58" s="34">
        <f t="shared" si="47"/>
        <v>0</v>
      </c>
      <c r="AO58" s="34">
        <f t="shared" si="47"/>
        <v>0</v>
      </c>
      <c r="AP58" s="34">
        <f t="shared" si="47"/>
        <v>0</v>
      </c>
      <c r="AQ58" s="35">
        <f t="shared" si="47"/>
        <v>0</v>
      </c>
      <c r="AR58" s="59"/>
      <c r="AS58" s="61"/>
      <c r="AT58" s="61"/>
      <c r="AU58" s="61"/>
      <c r="AV58" s="104"/>
      <c r="AW58" s="104"/>
      <c r="AX58" s="102"/>
      <c r="AY58" s="102"/>
      <c r="AZ58" s="102"/>
      <c r="BA58" s="102"/>
      <c r="BB58" s="102"/>
      <c r="BC58" s="102"/>
      <c r="BD58" s="102"/>
      <c r="BE58" s="23">
        <f>SUM(BE13,BE5)</f>
        <v>850</v>
      </c>
      <c r="BF58" s="25">
        <f>SUM(BF14,BF6)</f>
        <v>0</v>
      </c>
    </row>
    <row r="59" spans="1:58" x14ac:dyDescent="0.2">
      <c r="A59" s="141"/>
      <c r="B59" s="131" t="s">
        <v>17</v>
      </c>
      <c r="C59" s="131"/>
      <c r="D59" s="131"/>
      <c r="E59" s="22">
        <f>SUM(E57:E58)</f>
        <v>36</v>
      </c>
      <c r="F59" s="22">
        <f t="shared" ref="F59:T59" si="48">SUM(F57:F58)</f>
        <v>36</v>
      </c>
      <c r="G59" s="22">
        <f t="shared" si="48"/>
        <v>36</v>
      </c>
      <c r="H59" s="22">
        <f t="shared" si="48"/>
        <v>34</v>
      </c>
      <c r="I59" s="22">
        <f t="shared" si="48"/>
        <v>34</v>
      </c>
      <c r="J59" s="22">
        <f t="shared" si="48"/>
        <v>34</v>
      </c>
      <c r="K59" s="22">
        <f t="shared" si="48"/>
        <v>34</v>
      </c>
      <c r="L59" s="22">
        <f t="shared" si="48"/>
        <v>34</v>
      </c>
      <c r="M59" s="22">
        <f t="shared" si="48"/>
        <v>34</v>
      </c>
      <c r="N59" s="22">
        <f t="shared" si="48"/>
        <v>34</v>
      </c>
      <c r="O59" s="22">
        <f t="shared" si="48"/>
        <v>34</v>
      </c>
      <c r="P59" s="22">
        <f t="shared" si="48"/>
        <v>34</v>
      </c>
      <c r="Q59" s="22">
        <f t="shared" si="48"/>
        <v>34</v>
      </c>
      <c r="R59" s="22">
        <f t="shared" si="48"/>
        <v>34</v>
      </c>
      <c r="S59" s="22">
        <f t="shared" si="48"/>
        <v>34</v>
      </c>
      <c r="T59" s="22">
        <f t="shared" si="48"/>
        <v>34</v>
      </c>
      <c r="U59" s="28"/>
      <c r="V59" s="47"/>
      <c r="W59" s="47"/>
      <c r="X59" s="36">
        <v>36</v>
      </c>
      <c r="Y59" s="36">
        <f t="shared" ref="Y59:Z59" si="49">SUM(Y5:Y58)</f>
        <v>36</v>
      </c>
      <c r="Z59" s="36">
        <f t="shared" si="49"/>
        <v>36</v>
      </c>
      <c r="AA59" s="22">
        <f t="shared" ref="AA59:AQ59" si="50">SUM(AA57:AA58)</f>
        <v>0</v>
      </c>
      <c r="AB59" s="22">
        <f t="shared" si="50"/>
        <v>0</v>
      </c>
      <c r="AC59" s="22">
        <v>36</v>
      </c>
      <c r="AD59" s="22">
        <v>36</v>
      </c>
      <c r="AE59" s="22">
        <f t="shared" si="50"/>
        <v>34</v>
      </c>
      <c r="AF59" s="22">
        <f t="shared" si="50"/>
        <v>34</v>
      </c>
      <c r="AG59" s="22">
        <f t="shared" si="50"/>
        <v>34</v>
      </c>
      <c r="AH59" s="22">
        <f t="shared" si="50"/>
        <v>34</v>
      </c>
      <c r="AI59" s="22">
        <f t="shared" si="50"/>
        <v>34</v>
      </c>
      <c r="AJ59" s="22">
        <f t="shared" si="50"/>
        <v>34</v>
      </c>
      <c r="AK59" s="22">
        <f t="shared" si="50"/>
        <v>34</v>
      </c>
      <c r="AL59" s="22">
        <f t="shared" si="50"/>
        <v>34</v>
      </c>
      <c r="AM59" s="22">
        <f t="shared" si="50"/>
        <v>34</v>
      </c>
      <c r="AN59" s="22">
        <f t="shared" si="50"/>
        <v>34</v>
      </c>
      <c r="AO59" s="22">
        <f t="shared" si="50"/>
        <v>34</v>
      </c>
      <c r="AP59" s="22">
        <f t="shared" si="50"/>
        <v>34</v>
      </c>
      <c r="AQ59" s="28">
        <f t="shared" si="50"/>
        <v>0</v>
      </c>
      <c r="AR59" s="29"/>
      <c r="AS59" s="29"/>
      <c r="AT59" s="29"/>
      <c r="AU59" s="29"/>
      <c r="AV59" s="102"/>
      <c r="AW59" s="102"/>
      <c r="AX59" s="102"/>
      <c r="AY59" s="102"/>
      <c r="AZ59" s="102"/>
      <c r="BA59" s="102"/>
      <c r="BB59" s="102"/>
      <c r="BC59" s="102"/>
      <c r="BD59" s="102"/>
      <c r="BE59" s="114">
        <f>SUM(E59:BD59)</f>
        <v>1138</v>
      </c>
      <c r="BF59" s="115"/>
    </row>
    <row r="60" spans="1:58" customFormat="1" x14ac:dyDescent="0.2">
      <c r="AR60" t="s">
        <v>57</v>
      </c>
    </row>
    <row r="61" spans="1:58" customFormat="1" x14ac:dyDescent="0.2"/>
    <row r="62" spans="1:58" customFormat="1" x14ac:dyDescent="0.2">
      <c r="W62" s="45"/>
      <c r="Y62" t="s">
        <v>27</v>
      </c>
    </row>
    <row r="64" spans="1:58" x14ac:dyDescent="0.2">
      <c r="W64" s="10"/>
      <c r="Y64" s="2" t="s">
        <v>28</v>
      </c>
    </row>
    <row r="65" spans="1:1" x14ac:dyDescent="0.2">
      <c r="A65" s="3" t="s">
        <v>20</v>
      </c>
    </row>
  </sheetData>
  <mergeCells count="64">
    <mergeCell ref="B11:B12"/>
    <mergeCell ref="C11:C12"/>
    <mergeCell ref="B21:B22"/>
    <mergeCell ref="C21:C22"/>
    <mergeCell ref="C53:C54"/>
    <mergeCell ref="B53:B5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BF2:BF4"/>
    <mergeCell ref="E3:BD3"/>
    <mergeCell ref="A2:A4"/>
    <mergeCell ref="B2:B4"/>
    <mergeCell ref="C2:C4"/>
    <mergeCell ref="D2:D4"/>
    <mergeCell ref="BE2:BE4"/>
    <mergeCell ref="A5:A59"/>
    <mergeCell ref="B5:B6"/>
    <mergeCell ref="C5:C6"/>
    <mergeCell ref="B7:B8"/>
    <mergeCell ref="C7:C8"/>
    <mergeCell ref="B9:B10"/>
    <mergeCell ref="C9:C10"/>
    <mergeCell ref="B13:B14"/>
    <mergeCell ref="C13:C14"/>
    <mergeCell ref="B15:B16"/>
    <mergeCell ref="C15:C16"/>
    <mergeCell ref="B17:B18"/>
    <mergeCell ref="C17:C18"/>
    <mergeCell ref="B19:B20"/>
    <mergeCell ref="C19:C20"/>
    <mergeCell ref="B23:B24"/>
    <mergeCell ref="C33:C34"/>
    <mergeCell ref="B35:B36"/>
    <mergeCell ref="C35:C36"/>
    <mergeCell ref="B37:B38"/>
    <mergeCell ref="C37:C38"/>
    <mergeCell ref="B39:B40"/>
    <mergeCell ref="C39:C40"/>
    <mergeCell ref="B41:B42"/>
    <mergeCell ref="C41:C42"/>
    <mergeCell ref="B43:B44"/>
    <mergeCell ref="C43:C44"/>
    <mergeCell ref="B45:B46"/>
    <mergeCell ref="C45:C46"/>
    <mergeCell ref="BE59:BF59"/>
    <mergeCell ref="B47:B48"/>
    <mergeCell ref="C47:C48"/>
    <mergeCell ref="B49:B50"/>
    <mergeCell ref="C49:C50"/>
    <mergeCell ref="B51:B52"/>
    <mergeCell ref="C51:C52"/>
    <mergeCell ref="B55:B56"/>
    <mergeCell ref="C55:C56"/>
    <mergeCell ref="B57:D57"/>
    <mergeCell ref="B58:D58"/>
    <mergeCell ref="B59:D59"/>
  </mergeCells>
  <hyperlinks>
    <hyperlink ref="A65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3"/>
  <sheetViews>
    <sheetView topLeftCell="A25" workbookViewId="0">
      <selection activeCell="AL62" sqref="AL62"/>
    </sheetView>
  </sheetViews>
  <sheetFormatPr defaultRowHeight="12.75" x14ac:dyDescent="0.2"/>
  <cols>
    <col min="1" max="1" width="7.42578125" style="2" customWidth="1"/>
    <col min="2" max="2" width="9.140625" style="2" customWidth="1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9" s="1" customFormat="1" x14ac:dyDescent="0.2"/>
    <row r="2" spans="1:59" ht="81" x14ac:dyDescent="0.2">
      <c r="A2" s="148" t="s">
        <v>0</v>
      </c>
      <c r="B2" s="148" t="s">
        <v>1</v>
      </c>
      <c r="C2" s="148" t="s">
        <v>2</v>
      </c>
      <c r="D2" s="148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78" t="s">
        <v>50</v>
      </c>
      <c r="X2" s="78" t="s">
        <v>51</v>
      </c>
      <c r="Y2" s="78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45" t="s">
        <v>26</v>
      </c>
      <c r="BF2" s="145" t="s">
        <v>25</v>
      </c>
    </row>
    <row r="3" spans="1:59" x14ac:dyDescent="0.2">
      <c r="A3" s="148"/>
      <c r="B3" s="148"/>
      <c r="C3" s="148"/>
      <c r="D3" s="148"/>
      <c r="E3" s="146" t="s">
        <v>4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5"/>
      <c r="BF3" s="145"/>
    </row>
    <row r="4" spans="1:59" x14ac:dyDescent="0.2">
      <c r="A4" s="148"/>
      <c r="B4" s="148"/>
      <c r="C4" s="148"/>
      <c r="D4" s="148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9">
        <v>44</v>
      </c>
      <c r="AW4" s="19">
        <v>45</v>
      </c>
      <c r="AX4" s="19">
        <v>46</v>
      </c>
      <c r="AY4" s="19">
        <v>47</v>
      </c>
      <c r="AZ4" s="19">
        <v>48</v>
      </c>
      <c r="BA4" s="19">
        <v>49</v>
      </c>
      <c r="BB4" s="19">
        <v>50</v>
      </c>
      <c r="BC4" s="19">
        <v>51</v>
      </c>
      <c r="BD4" s="19">
        <v>52</v>
      </c>
      <c r="BE4" s="145"/>
      <c r="BF4" s="145"/>
    </row>
    <row r="5" spans="1:59" x14ac:dyDescent="0.2">
      <c r="A5" s="139" t="s">
        <v>18</v>
      </c>
      <c r="B5" s="157" t="s">
        <v>147</v>
      </c>
      <c r="C5" s="159" t="s">
        <v>6</v>
      </c>
      <c r="D5" s="82" t="s">
        <v>7</v>
      </c>
      <c r="E5" s="54">
        <f>E7</f>
        <v>0</v>
      </c>
      <c r="F5" s="54">
        <f t="shared" ref="F5:T6" si="0">F7</f>
        <v>0</v>
      </c>
      <c r="G5" s="54">
        <f t="shared" si="0"/>
        <v>0</v>
      </c>
      <c r="H5" s="54">
        <f t="shared" si="0"/>
        <v>0</v>
      </c>
      <c r="I5" s="54">
        <f t="shared" si="0"/>
        <v>0</v>
      </c>
      <c r="J5" s="54">
        <f t="shared" si="0"/>
        <v>0</v>
      </c>
      <c r="K5" s="54">
        <f t="shared" si="0"/>
        <v>0</v>
      </c>
      <c r="L5" s="54">
        <f t="shared" si="0"/>
        <v>0</v>
      </c>
      <c r="M5" s="54">
        <f t="shared" si="0"/>
        <v>0</v>
      </c>
      <c r="N5" s="54">
        <f t="shared" si="0"/>
        <v>0</v>
      </c>
      <c r="O5" s="54">
        <f t="shared" si="0"/>
        <v>0</v>
      </c>
      <c r="P5" s="54">
        <f t="shared" si="0"/>
        <v>0</v>
      </c>
      <c r="Q5" s="54">
        <f t="shared" si="0"/>
        <v>0</v>
      </c>
      <c r="R5" s="54">
        <f t="shared" si="0"/>
        <v>0</v>
      </c>
      <c r="S5" s="54">
        <f t="shared" si="0"/>
        <v>0</v>
      </c>
      <c r="T5" s="54">
        <f t="shared" si="0"/>
        <v>0</v>
      </c>
      <c r="U5" s="48"/>
      <c r="V5" s="41"/>
      <c r="W5" s="41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8"/>
      <c r="AW5" s="19"/>
      <c r="AX5" s="19"/>
      <c r="AY5" s="19"/>
      <c r="AZ5" s="19"/>
      <c r="BA5" s="19"/>
      <c r="BB5" s="19"/>
      <c r="BC5" s="19"/>
      <c r="BD5" s="19"/>
      <c r="BE5" s="78"/>
      <c r="BF5" s="78"/>
    </row>
    <row r="6" spans="1:59" x14ac:dyDescent="0.2">
      <c r="A6" s="140"/>
      <c r="B6" s="158"/>
      <c r="C6" s="160"/>
      <c r="D6" s="82" t="s">
        <v>8</v>
      </c>
      <c r="E6" s="54">
        <f>E8</f>
        <v>0</v>
      </c>
      <c r="F6" s="54">
        <f t="shared" si="0"/>
        <v>0</v>
      </c>
      <c r="G6" s="54">
        <f t="shared" si="0"/>
        <v>0</v>
      </c>
      <c r="H6" s="54">
        <f t="shared" si="0"/>
        <v>0</v>
      </c>
      <c r="I6" s="54">
        <f t="shared" si="0"/>
        <v>0</v>
      </c>
      <c r="J6" s="54">
        <f t="shared" si="0"/>
        <v>0</v>
      </c>
      <c r="K6" s="54">
        <f t="shared" si="0"/>
        <v>0</v>
      </c>
      <c r="L6" s="54">
        <f t="shared" si="0"/>
        <v>0</v>
      </c>
      <c r="M6" s="54">
        <f t="shared" si="0"/>
        <v>0</v>
      </c>
      <c r="N6" s="54">
        <f t="shared" si="0"/>
        <v>0</v>
      </c>
      <c r="O6" s="54">
        <f t="shared" si="0"/>
        <v>0</v>
      </c>
      <c r="P6" s="54">
        <f t="shared" si="0"/>
        <v>0</v>
      </c>
      <c r="Q6" s="54">
        <f t="shared" si="0"/>
        <v>0</v>
      </c>
      <c r="R6" s="54">
        <f t="shared" si="0"/>
        <v>0</v>
      </c>
      <c r="S6" s="54">
        <f t="shared" si="0"/>
        <v>0</v>
      </c>
      <c r="T6" s="54">
        <f t="shared" si="0"/>
        <v>0</v>
      </c>
      <c r="U6" s="48"/>
      <c r="V6" s="41"/>
      <c r="W6" s="41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8"/>
      <c r="AW6" s="19"/>
      <c r="AX6" s="19"/>
      <c r="AY6" s="19"/>
      <c r="AZ6" s="19"/>
      <c r="BA6" s="19"/>
      <c r="BB6" s="19"/>
      <c r="BC6" s="19"/>
      <c r="BD6" s="19"/>
      <c r="BE6" s="78"/>
      <c r="BF6" s="78"/>
    </row>
    <row r="7" spans="1:59" x14ac:dyDescent="0.2">
      <c r="A7" s="140"/>
      <c r="B7" s="161"/>
      <c r="C7" s="163"/>
      <c r="D7" s="82" t="s">
        <v>7</v>
      </c>
      <c r="E7" s="17"/>
      <c r="F7" s="6"/>
      <c r="G7" s="6"/>
      <c r="H7" s="6"/>
      <c r="I7" s="6"/>
      <c r="J7" s="6"/>
      <c r="K7" s="6"/>
      <c r="L7" s="6"/>
      <c r="M7" s="17"/>
      <c r="N7" s="17"/>
      <c r="O7" s="17"/>
      <c r="P7" s="17"/>
      <c r="Q7" s="17"/>
      <c r="R7" s="17"/>
      <c r="S7" s="17"/>
      <c r="T7" s="17"/>
      <c r="U7" s="48"/>
      <c r="V7" s="41"/>
      <c r="W7" s="41"/>
      <c r="X7" s="12"/>
      <c r="Y7" s="12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48"/>
      <c r="AW7" s="19"/>
      <c r="AX7" s="19"/>
      <c r="AY7" s="19"/>
      <c r="AZ7" s="19"/>
      <c r="BA7" s="19"/>
      <c r="BB7" s="19"/>
      <c r="BC7" s="19"/>
      <c r="BD7" s="19"/>
      <c r="BE7" s="19"/>
      <c r="BF7" s="78"/>
      <c r="BG7" s="78"/>
    </row>
    <row r="8" spans="1:59" x14ac:dyDescent="0.2">
      <c r="A8" s="140"/>
      <c r="B8" s="162"/>
      <c r="C8" s="164"/>
      <c r="D8" s="82" t="s">
        <v>8</v>
      </c>
      <c r="E8" s="17"/>
      <c r="F8" s="6"/>
      <c r="G8" s="6"/>
      <c r="H8" s="6"/>
      <c r="I8" s="6"/>
      <c r="J8" s="6"/>
      <c r="K8" s="6"/>
      <c r="L8" s="6"/>
      <c r="M8" s="17"/>
      <c r="N8" s="17"/>
      <c r="O8" s="17"/>
      <c r="P8" s="17"/>
      <c r="Q8" s="17"/>
      <c r="R8" s="17"/>
      <c r="S8" s="17"/>
      <c r="T8" s="17"/>
      <c r="U8" s="48"/>
      <c r="V8" s="41"/>
      <c r="W8" s="41"/>
      <c r="X8" s="12"/>
      <c r="Y8" s="12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48"/>
      <c r="AW8" s="19"/>
      <c r="AX8" s="19"/>
      <c r="AY8" s="19"/>
      <c r="AZ8" s="19"/>
      <c r="BA8" s="19"/>
      <c r="BB8" s="19"/>
      <c r="BC8" s="19"/>
      <c r="BD8" s="19"/>
      <c r="BE8" s="19"/>
      <c r="BF8" s="78"/>
      <c r="BG8" s="78"/>
    </row>
    <row r="9" spans="1:59" ht="12.75" customHeight="1" x14ac:dyDescent="0.2">
      <c r="A9" s="140"/>
      <c r="B9" s="142" t="s">
        <v>9</v>
      </c>
      <c r="C9" s="143" t="s">
        <v>112</v>
      </c>
      <c r="D9" s="82" t="s">
        <v>7</v>
      </c>
      <c r="E9" s="23">
        <f>E11+E13+E15+E17+E19</f>
        <v>12</v>
      </c>
      <c r="F9" s="23">
        <f t="shared" ref="F9:T9" si="1">F11+F13+F15+F17+F19</f>
        <v>12</v>
      </c>
      <c r="G9" s="23">
        <f t="shared" si="1"/>
        <v>12</v>
      </c>
      <c r="H9" s="23">
        <f t="shared" si="1"/>
        <v>12</v>
      </c>
      <c r="I9" s="23">
        <f t="shared" si="1"/>
        <v>12</v>
      </c>
      <c r="J9" s="23">
        <f t="shared" si="1"/>
        <v>12</v>
      </c>
      <c r="K9" s="23">
        <f t="shared" si="1"/>
        <v>12</v>
      </c>
      <c r="L9" s="23">
        <f t="shared" si="1"/>
        <v>12</v>
      </c>
      <c r="M9" s="23">
        <f t="shared" si="1"/>
        <v>12</v>
      </c>
      <c r="N9" s="23">
        <f t="shared" si="1"/>
        <v>12</v>
      </c>
      <c r="O9" s="23">
        <f t="shared" si="1"/>
        <v>12</v>
      </c>
      <c r="P9" s="23">
        <f t="shared" si="1"/>
        <v>12</v>
      </c>
      <c r="Q9" s="23">
        <f t="shared" si="1"/>
        <v>12</v>
      </c>
      <c r="R9" s="23">
        <f t="shared" si="1"/>
        <v>12</v>
      </c>
      <c r="S9" s="23">
        <f t="shared" si="1"/>
        <v>12</v>
      </c>
      <c r="T9" s="23">
        <f t="shared" si="1"/>
        <v>12</v>
      </c>
      <c r="U9" s="21"/>
      <c r="V9" s="49"/>
      <c r="W9" s="49"/>
      <c r="X9" s="76">
        <f>X11+X13+X15+X17+X19</f>
        <v>4</v>
      </c>
      <c r="Y9" s="76">
        <f t="shared" ref="Y9:AU10" si="2">Y11+Y13+Y15+Y17+Y19</f>
        <v>4</v>
      </c>
      <c r="Z9" s="76">
        <f t="shared" si="2"/>
        <v>4</v>
      </c>
      <c r="AA9" s="76">
        <f t="shared" si="2"/>
        <v>4</v>
      </c>
      <c r="AB9" s="76">
        <f t="shared" si="2"/>
        <v>4</v>
      </c>
      <c r="AC9" s="76">
        <f t="shared" si="2"/>
        <v>4</v>
      </c>
      <c r="AD9" s="76">
        <f t="shared" si="2"/>
        <v>4</v>
      </c>
      <c r="AE9" s="76">
        <f t="shared" si="2"/>
        <v>4</v>
      </c>
      <c r="AF9" s="76">
        <f t="shared" si="2"/>
        <v>4</v>
      </c>
      <c r="AG9" s="76">
        <f t="shared" si="2"/>
        <v>4</v>
      </c>
      <c r="AH9" s="76">
        <f t="shared" si="2"/>
        <v>4</v>
      </c>
      <c r="AI9" s="76">
        <f t="shared" si="2"/>
        <v>4</v>
      </c>
      <c r="AJ9" s="76">
        <f t="shared" si="2"/>
        <v>4</v>
      </c>
      <c r="AK9" s="76">
        <f t="shared" si="2"/>
        <v>4</v>
      </c>
      <c r="AL9" s="76">
        <f t="shared" si="2"/>
        <v>4</v>
      </c>
      <c r="AM9" s="76">
        <f t="shared" si="2"/>
        <v>4</v>
      </c>
      <c r="AN9" s="76">
        <f t="shared" si="2"/>
        <v>4</v>
      </c>
      <c r="AO9" s="76">
        <f t="shared" si="2"/>
        <v>4</v>
      </c>
      <c r="AP9" s="76">
        <f t="shared" si="2"/>
        <v>4</v>
      </c>
      <c r="AQ9" s="76">
        <f t="shared" si="2"/>
        <v>4</v>
      </c>
      <c r="AR9" s="76">
        <f t="shared" si="2"/>
        <v>4</v>
      </c>
      <c r="AS9" s="76">
        <f t="shared" si="2"/>
        <v>4</v>
      </c>
      <c r="AT9" s="76">
        <f t="shared" si="2"/>
        <v>4</v>
      </c>
      <c r="AU9" s="76">
        <f t="shared" si="2"/>
        <v>0</v>
      </c>
      <c r="AV9" s="28"/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0</v>
      </c>
      <c r="BC9" s="47">
        <v>0</v>
      </c>
      <c r="BD9" s="47">
        <v>0</v>
      </c>
      <c r="BE9" s="23">
        <f>SUM(E9:BD9)</f>
        <v>284</v>
      </c>
      <c r="BF9" s="23"/>
    </row>
    <row r="10" spans="1:59" x14ac:dyDescent="0.2">
      <c r="A10" s="140"/>
      <c r="B10" s="142"/>
      <c r="C10" s="143"/>
      <c r="D10" s="82" t="s">
        <v>8</v>
      </c>
      <c r="E10" s="25">
        <f>E12+E14+E16+E18+E20</f>
        <v>0</v>
      </c>
      <c r="F10" s="25">
        <f t="shared" ref="F10:T10" si="3">SUM(F12,F14,F16,F18,F20)</f>
        <v>0</v>
      </c>
      <c r="G10" s="25">
        <f t="shared" si="3"/>
        <v>0</v>
      </c>
      <c r="H10" s="25">
        <f t="shared" si="3"/>
        <v>0</v>
      </c>
      <c r="I10" s="25">
        <f t="shared" si="3"/>
        <v>0</v>
      </c>
      <c r="J10" s="25">
        <f t="shared" si="3"/>
        <v>0</v>
      </c>
      <c r="K10" s="25">
        <f t="shared" si="3"/>
        <v>0</v>
      </c>
      <c r="L10" s="25">
        <f t="shared" si="3"/>
        <v>0</v>
      </c>
      <c r="M10" s="25">
        <f t="shared" si="3"/>
        <v>0</v>
      </c>
      <c r="N10" s="25">
        <f t="shared" si="3"/>
        <v>0</v>
      </c>
      <c r="O10" s="25">
        <f t="shared" si="3"/>
        <v>0</v>
      </c>
      <c r="P10" s="25">
        <f t="shared" si="3"/>
        <v>0</v>
      </c>
      <c r="Q10" s="25">
        <f t="shared" si="3"/>
        <v>0</v>
      </c>
      <c r="R10" s="25">
        <f t="shared" si="3"/>
        <v>0</v>
      </c>
      <c r="S10" s="25">
        <f t="shared" si="3"/>
        <v>0</v>
      </c>
      <c r="T10" s="25">
        <f t="shared" si="3"/>
        <v>0</v>
      </c>
      <c r="U10" s="26"/>
      <c r="V10" s="50"/>
      <c r="W10" s="50"/>
      <c r="X10" s="76">
        <f>X12+X14+X16+X18+X20</f>
        <v>0</v>
      </c>
      <c r="Y10" s="76">
        <f t="shared" si="2"/>
        <v>0</v>
      </c>
      <c r="Z10" s="76">
        <f t="shared" si="2"/>
        <v>0</v>
      </c>
      <c r="AA10" s="76">
        <f t="shared" si="2"/>
        <v>0</v>
      </c>
      <c r="AB10" s="76">
        <f t="shared" si="2"/>
        <v>0</v>
      </c>
      <c r="AC10" s="76">
        <f t="shared" si="2"/>
        <v>0</v>
      </c>
      <c r="AD10" s="76">
        <f t="shared" si="2"/>
        <v>0</v>
      </c>
      <c r="AE10" s="76">
        <f t="shared" si="2"/>
        <v>0</v>
      </c>
      <c r="AF10" s="76">
        <f t="shared" si="2"/>
        <v>0</v>
      </c>
      <c r="AG10" s="76">
        <f t="shared" si="2"/>
        <v>0</v>
      </c>
      <c r="AH10" s="76">
        <f t="shared" si="2"/>
        <v>0</v>
      </c>
      <c r="AI10" s="76">
        <f t="shared" si="2"/>
        <v>0</v>
      </c>
      <c r="AJ10" s="76">
        <f t="shared" si="2"/>
        <v>0</v>
      </c>
      <c r="AK10" s="76">
        <f t="shared" si="2"/>
        <v>0</v>
      </c>
      <c r="AL10" s="76">
        <f t="shared" si="2"/>
        <v>0</v>
      </c>
      <c r="AM10" s="76">
        <f t="shared" si="2"/>
        <v>0</v>
      </c>
      <c r="AN10" s="76">
        <f t="shared" si="2"/>
        <v>0</v>
      </c>
      <c r="AO10" s="76">
        <f t="shared" si="2"/>
        <v>0</v>
      </c>
      <c r="AP10" s="76">
        <f t="shared" si="2"/>
        <v>0</v>
      </c>
      <c r="AQ10" s="76">
        <f t="shared" si="2"/>
        <v>0</v>
      </c>
      <c r="AR10" s="76">
        <f t="shared" si="2"/>
        <v>0</v>
      </c>
      <c r="AS10" s="76">
        <f t="shared" si="2"/>
        <v>0</v>
      </c>
      <c r="AT10" s="76">
        <f t="shared" si="2"/>
        <v>0</v>
      </c>
      <c r="AU10" s="76">
        <f t="shared" si="2"/>
        <v>0</v>
      </c>
      <c r="AV10" s="28"/>
      <c r="AW10" s="47">
        <v>0</v>
      </c>
      <c r="AX10" s="47">
        <v>0</v>
      </c>
      <c r="AY10" s="47">
        <v>0</v>
      </c>
      <c r="AZ10" s="47">
        <v>0</v>
      </c>
      <c r="BA10" s="47">
        <v>0</v>
      </c>
      <c r="BB10" s="47">
        <v>0</v>
      </c>
      <c r="BC10" s="47">
        <v>0</v>
      </c>
      <c r="BD10" s="47">
        <v>0</v>
      </c>
      <c r="BE10" s="23"/>
      <c r="BF10" s="25">
        <f>SUM(E10:BD10)</f>
        <v>0</v>
      </c>
    </row>
    <row r="11" spans="1:59" x14ac:dyDescent="0.2">
      <c r="A11" s="140"/>
      <c r="B11" s="144" t="s">
        <v>85</v>
      </c>
      <c r="C11" s="121" t="s">
        <v>86</v>
      </c>
      <c r="D11" s="17" t="s">
        <v>7</v>
      </c>
      <c r="E11" s="27">
        <v>2</v>
      </c>
      <c r="F11" s="27">
        <v>4</v>
      </c>
      <c r="G11" s="27">
        <v>2</v>
      </c>
      <c r="H11" s="27">
        <v>4</v>
      </c>
      <c r="I11" s="27">
        <v>2</v>
      </c>
      <c r="J11" s="27">
        <v>4</v>
      </c>
      <c r="K11" s="27">
        <v>2</v>
      </c>
      <c r="L11" s="27">
        <v>4</v>
      </c>
      <c r="M11" s="27">
        <v>2</v>
      </c>
      <c r="N11" s="27">
        <v>4</v>
      </c>
      <c r="O11" s="27">
        <v>2</v>
      </c>
      <c r="P11" s="27">
        <v>4</v>
      </c>
      <c r="Q11" s="27">
        <v>2</v>
      </c>
      <c r="R11" s="27">
        <v>4</v>
      </c>
      <c r="S11" s="27">
        <v>2</v>
      </c>
      <c r="T11" s="27">
        <v>4</v>
      </c>
      <c r="U11" s="28"/>
      <c r="V11" s="47"/>
      <c r="W11" s="47"/>
      <c r="X11" s="29"/>
      <c r="Y11" s="53"/>
      <c r="Z11" s="53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9"/>
      <c r="AU11" s="29"/>
      <c r="AV11" s="28"/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0</v>
      </c>
      <c r="BC11" s="47">
        <v>0</v>
      </c>
      <c r="BD11" s="47">
        <v>0</v>
      </c>
      <c r="BE11" s="22">
        <f>SUM(E11:BD11)</f>
        <v>48</v>
      </c>
      <c r="BF11" s="22"/>
    </row>
    <row r="12" spans="1:59" x14ac:dyDescent="0.2">
      <c r="A12" s="140"/>
      <c r="B12" s="144"/>
      <c r="C12" s="121"/>
      <c r="D12" s="17" t="s">
        <v>8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51"/>
      <c r="W12" s="51"/>
      <c r="X12" s="29"/>
      <c r="Y12" s="53"/>
      <c r="Z12" s="53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9"/>
      <c r="AU12" s="29"/>
      <c r="AV12" s="28"/>
      <c r="AW12" s="47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0</v>
      </c>
      <c r="BC12" s="47">
        <v>0</v>
      </c>
      <c r="BD12" s="47">
        <v>0</v>
      </c>
      <c r="BE12" s="22"/>
      <c r="BF12" s="31">
        <f>SUM(E12:AS12)</f>
        <v>0</v>
      </c>
    </row>
    <row r="13" spans="1:59" x14ac:dyDescent="0.2">
      <c r="A13" s="140"/>
      <c r="B13" s="144" t="s">
        <v>87</v>
      </c>
      <c r="C13" s="121" t="s">
        <v>22</v>
      </c>
      <c r="D13" s="17" t="s">
        <v>7</v>
      </c>
      <c r="E13" s="27">
        <v>4</v>
      </c>
      <c r="F13" s="27">
        <v>2</v>
      </c>
      <c r="G13" s="27">
        <v>4</v>
      </c>
      <c r="H13" s="27">
        <v>2</v>
      </c>
      <c r="I13" s="27">
        <v>4</v>
      </c>
      <c r="J13" s="27">
        <v>2</v>
      </c>
      <c r="K13" s="27">
        <v>4</v>
      </c>
      <c r="L13" s="27">
        <v>2</v>
      </c>
      <c r="M13" s="27">
        <v>4</v>
      </c>
      <c r="N13" s="27">
        <v>2</v>
      </c>
      <c r="O13" s="27">
        <v>4</v>
      </c>
      <c r="P13" s="27">
        <v>2</v>
      </c>
      <c r="Q13" s="27">
        <v>4</v>
      </c>
      <c r="R13" s="27">
        <v>2</v>
      </c>
      <c r="S13" s="27">
        <v>4</v>
      </c>
      <c r="T13" s="27">
        <v>2</v>
      </c>
      <c r="U13" s="28"/>
      <c r="V13" s="47"/>
      <c r="W13" s="47"/>
      <c r="X13" s="81"/>
      <c r="Y13" s="46"/>
      <c r="Z13" s="46"/>
      <c r="AA13" s="80"/>
      <c r="AB13" s="80"/>
      <c r="AC13" s="80"/>
      <c r="AD13" s="80"/>
      <c r="AE13" s="80"/>
      <c r="AF13" s="80"/>
      <c r="AG13" s="80"/>
      <c r="AH13" s="27"/>
      <c r="AI13" s="27"/>
      <c r="AJ13" s="27"/>
      <c r="AK13" s="27"/>
      <c r="AL13" s="80"/>
      <c r="AM13" s="27"/>
      <c r="AN13" s="27"/>
      <c r="AO13" s="27"/>
      <c r="AP13" s="27"/>
      <c r="AQ13" s="27"/>
      <c r="AR13" s="27"/>
      <c r="AS13" s="27"/>
      <c r="AT13" s="29"/>
      <c r="AU13" s="29"/>
      <c r="AV13" s="28"/>
      <c r="AW13" s="47">
        <v>0</v>
      </c>
      <c r="AX13" s="47">
        <v>0</v>
      </c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22">
        <f t="shared" ref="BE13:BE51" si="4">SUM(E13:BD13)</f>
        <v>48</v>
      </c>
      <c r="BF13" s="22"/>
    </row>
    <row r="14" spans="1:59" x14ac:dyDescent="0.2">
      <c r="A14" s="140"/>
      <c r="B14" s="144"/>
      <c r="C14" s="121"/>
      <c r="D14" s="17" t="s">
        <v>8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5"/>
      <c r="V14" s="51"/>
      <c r="W14" s="51"/>
      <c r="X14" s="81"/>
      <c r="Y14" s="46"/>
      <c r="Z14" s="46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27"/>
      <c r="AQ14" s="27"/>
      <c r="AR14" s="27"/>
      <c r="AS14" s="27"/>
      <c r="AT14" s="29"/>
      <c r="AU14" s="29"/>
      <c r="AV14" s="28"/>
      <c r="AW14" s="47">
        <v>0</v>
      </c>
      <c r="AX14" s="47">
        <v>0</v>
      </c>
      <c r="AY14" s="47">
        <v>0</v>
      </c>
      <c r="AZ14" s="47">
        <v>0</v>
      </c>
      <c r="BA14" s="47">
        <v>0</v>
      </c>
      <c r="BB14" s="47">
        <v>0</v>
      </c>
      <c r="BC14" s="47">
        <v>0</v>
      </c>
      <c r="BD14" s="47">
        <v>0</v>
      </c>
      <c r="BE14" s="22"/>
      <c r="BF14" s="31">
        <f t="shared" ref="BF14:BF52" si="5">SUM(E14:AS14)</f>
        <v>0</v>
      </c>
    </row>
    <row r="15" spans="1:59" x14ac:dyDescent="0.2">
      <c r="A15" s="140"/>
      <c r="B15" s="144" t="s">
        <v>88</v>
      </c>
      <c r="C15" s="128" t="s">
        <v>170</v>
      </c>
      <c r="D15" s="17" t="s">
        <v>7</v>
      </c>
      <c r="E15" s="27">
        <v>2</v>
      </c>
      <c r="F15" s="27">
        <v>2</v>
      </c>
      <c r="G15" s="27">
        <v>2</v>
      </c>
      <c r="H15" s="27">
        <v>2</v>
      </c>
      <c r="I15" s="27">
        <v>2</v>
      </c>
      <c r="J15" s="27">
        <v>2</v>
      </c>
      <c r="K15" s="27">
        <v>2</v>
      </c>
      <c r="L15" s="27">
        <v>2</v>
      </c>
      <c r="M15" s="27">
        <v>2</v>
      </c>
      <c r="N15" s="27">
        <v>2</v>
      </c>
      <c r="O15" s="27">
        <v>2</v>
      </c>
      <c r="P15" s="27">
        <v>2</v>
      </c>
      <c r="Q15" s="27">
        <v>2</v>
      </c>
      <c r="R15" s="27">
        <v>2</v>
      </c>
      <c r="S15" s="27">
        <v>2</v>
      </c>
      <c r="T15" s="27">
        <v>2</v>
      </c>
      <c r="U15" s="28"/>
      <c r="V15" s="47"/>
      <c r="W15" s="47"/>
      <c r="X15" s="81">
        <v>2</v>
      </c>
      <c r="Y15" s="46">
        <v>2</v>
      </c>
      <c r="Z15" s="46">
        <v>2</v>
      </c>
      <c r="AA15" s="80">
        <v>2</v>
      </c>
      <c r="AB15" s="80">
        <v>2</v>
      </c>
      <c r="AC15" s="80">
        <v>2</v>
      </c>
      <c r="AD15" s="80">
        <v>2</v>
      </c>
      <c r="AE15" s="80">
        <v>2</v>
      </c>
      <c r="AF15" s="80">
        <v>2</v>
      </c>
      <c r="AG15" s="80">
        <v>2</v>
      </c>
      <c r="AH15" s="80">
        <v>2</v>
      </c>
      <c r="AI15" s="80">
        <v>2</v>
      </c>
      <c r="AJ15" s="80">
        <v>2</v>
      </c>
      <c r="AK15" s="80">
        <v>2</v>
      </c>
      <c r="AL15" s="80">
        <v>2</v>
      </c>
      <c r="AM15" s="80">
        <v>2</v>
      </c>
      <c r="AN15" s="80">
        <v>2</v>
      </c>
      <c r="AO15" s="80">
        <v>2</v>
      </c>
      <c r="AP15" s="80">
        <v>2</v>
      </c>
      <c r="AQ15" s="80">
        <v>2</v>
      </c>
      <c r="AR15" s="27">
        <v>2</v>
      </c>
      <c r="AS15" s="27">
        <v>2</v>
      </c>
      <c r="AT15" s="29">
        <v>2</v>
      </c>
      <c r="AU15" s="29"/>
      <c r="AV15" s="28"/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22">
        <f t="shared" si="4"/>
        <v>78</v>
      </c>
      <c r="BF15" s="22"/>
    </row>
    <row r="16" spans="1:59" x14ac:dyDescent="0.2">
      <c r="A16" s="140"/>
      <c r="B16" s="144"/>
      <c r="C16" s="129"/>
      <c r="D16" s="17" t="s">
        <v>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/>
      <c r="V16" s="51"/>
      <c r="W16" s="51"/>
      <c r="X16" s="81"/>
      <c r="Y16" s="46"/>
      <c r="Z16" s="46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27"/>
      <c r="AR16" s="27"/>
      <c r="AS16" s="27"/>
      <c r="AT16" s="29"/>
      <c r="AU16" s="29"/>
      <c r="AV16" s="28"/>
      <c r="AW16" s="47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0</v>
      </c>
      <c r="BC16" s="47">
        <v>0</v>
      </c>
      <c r="BD16" s="47">
        <v>0</v>
      </c>
      <c r="BE16" s="22"/>
      <c r="BF16" s="31">
        <f t="shared" si="5"/>
        <v>0</v>
      </c>
    </row>
    <row r="17" spans="1:58" x14ac:dyDescent="0.2">
      <c r="A17" s="140"/>
      <c r="B17" s="144" t="s">
        <v>89</v>
      </c>
      <c r="C17" s="128" t="s">
        <v>103</v>
      </c>
      <c r="D17" s="17" t="s">
        <v>7</v>
      </c>
      <c r="E17" s="27">
        <v>2</v>
      </c>
      <c r="F17" s="27">
        <v>2</v>
      </c>
      <c r="G17" s="27">
        <v>2</v>
      </c>
      <c r="H17" s="27">
        <v>2</v>
      </c>
      <c r="I17" s="27">
        <v>2</v>
      </c>
      <c r="J17" s="27">
        <v>2</v>
      </c>
      <c r="K17" s="27">
        <v>2</v>
      </c>
      <c r="L17" s="27">
        <v>2</v>
      </c>
      <c r="M17" s="27">
        <v>2</v>
      </c>
      <c r="N17" s="27">
        <v>2</v>
      </c>
      <c r="O17" s="27">
        <v>2</v>
      </c>
      <c r="P17" s="27">
        <v>2</v>
      </c>
      <c r="Q17" s="27">
        <v>2</v>
      </c>
      <c r="R17" s="27">
        <v>2</v>
      </c>
      <c r="S17" s="27">
        <v>2</v>
      </c>
      <c r="T17" s="27">
        <v>2</v>
      </c>
      <c r="U17" s="28"/>
      <c r="V17" s="47"/>
      <c r="W17" s="47"/>
      <c r="X17" s="81"/>
      <c r="Y17" s="46"/>
      <c r="Z17" s="46"/>
      <c r="AA17" s="80"/>
      <c r="AB17" s="80"/>
      <c r="AC17" s="80"/>
      <c r="AD17" s="80"/>
      <c r="AE17" s="80"/>
      <c r="AF17" s="80"/>
      <c r="AG17" s="80"/>
      <c r="AH17" s="27"/>
      <c r="AI17" s="27"/>
      <c r="AJ17" s="27"/>
      <c r="AK17" s="27"/>
      <c r="AL17" s="80"/>
      <c r="AM17" s="27"/>
      <c r="AN17" s="27"/>
      <c r="AO17" s="27"/>
      <c r="AP17" s="27"/>
      <c r="AQ17" s="27"/>
      <c r="AR17" s="27"/>
      <c r="AS17" s="27"/>
      <c r="AT17" s="29"/>
      <c r="AU17" s="29"/>
      <c r="AV17" s="28"/>
      <c r="AW17" s="47">
        <v>0</v>
      </c>
      <c r="AX17" s="47">
        <v>0</v>
      </c>
      <c r="AY17" s="47">
        <v>0</v>
      </c>
      <c r="AZ17" s="47">
        <v>0</v>
      </c>
      <c r="BA17" s="47">
        <v>0</v>
      </c>
      <c r="BB17" s="47">
        <v>0</v>
      </c>
      <c r="BC17" s="47">
        <v>0</v>
      </c>
      <c r="BD17" s="47">
        <v>0</v>
      </c>
      <c r="BE17" s="22">
        <f t="shared" si="4"/>
        <v>32</v>
      </c>
      <c r="BF17" s="22"/>
    </row>
    <row r="18" spans="1:58" x14ac:dyDescent="0.2">
      <c r="A18" s="140"/>
      <c r="B18" s="144"/>
      <c r="C18" s="129"/>
      <c r="D18" s="17" t="s">
        <v>8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  <c r="V18" s="51"/>
      <c r="W18" s="51"/>
      <c r="X18" s="81"/>
      <c r="Y18" s="46"/>
      <c r="Z18" s="4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7"/>
      <c r="AQ18" s="27"/>
      <c r="AR18" s="27"/>
      <c r="AS18" s="27"/>
      <c r="AT18" s="29"/>
      <c r="AU18" s="29"/>
      <c r="AV18" s="28"/>
      <c r="AW18" s="47">
        <v>0</v>
      </c>
      <c r="AX18" s="47">
        <v>0</v>
      </c>
      <c r="AY18" s="47">
        <v>0</v>
      </c>
      <c r="AZ18" s="47">
        <v>0</v>
      </c>
      <c r="BA18" s="47">
        <v>0</v>
      </c>
      <c r="BB18" s="47">
        <v>0</v>
      </c>
      <c r="BC18" s="47">
        <v>0</v>
      </c>
      <c r="BD18" s="47">
        <v>0</v>
      </c>
      <c r="BE18" s="22"/>
      <c r="BF18" s="22">
        <f t="shared" si="5"/>
        <v>0</v>
      </c>
    </row>
    <row r="19" spans="1:58" x14ac:dyDescent="0.2">
      <c r="A19" s="140"/>
      <c r="B19" s="144" t="s">
        <v>90</v>
      </c>
      <c r="C19" s="128" t="s">
        <v>91</v>
      </c>
      <c r="D19" s="17" t="s">
        <v>7</v>
      </c>
      <c r="E19" s="27">
        <v>2</v>
      </c>
      <c r="F19" s="27">
        <v>2</v>
      </c>
      <c r="G19" s="27">
        <v>2</v>
      </c>
      <c r="H19" s="27">
        <v>2</v>
      </c>
      <c r="I19" s="27">
        <v>2</v>
      </c>
      <c r="J19" s="27">
        <v>2</v>
      </c>
      <c r="K19" s="27">
        <v>2</v>
      </c>
      <c r="L19" s="27">
        <v>2</v>
      </c>
      <c r="M19" s="27">
        <v>2</v>
      </c>
      <c r="N19" s="27">
        <v>2</v>
      </c>
      <c r="O19" s="27">
        <v>2</v>
      </c>
      <c r="P19" s="27">
        <v>2</v>
      </c>
      <c r="Q19" s="27">
        <v>2</v>
      </c>
      <c r="R19" s="27">
        <v>2</v>
      </c>
      <c r="S19" s="27">
        <v>2</v>
      </c>
      <c r="T19" s="27">
        <v>2</v>
      </c>
      <c r="U19" s="28"/>
      <c r="V19" s="47"/>
      <c r="W19" s="47"/>
      <c r="X19" s="81">
        <v>2</v>
      </c>
      <c r="Y19" s="46">
        <v>2</v>
      </c>
      <c r="Z19" s="46">
        <v>2</v>
      </c>
      <c r="AA19" s="80">
        <v>2</v>
      </c>
      <c r="AB19" s="80">
        <v>2</v>
      </c>
      <c r="AC19" s="80">
        <v>2</v>
      </c>
      <c r="AD19" s="80">
        <v>2</v>
      </c>
      <c r="AE19" s="80">
        <v>2</v>
      </c>
      <c r="AF19" s="80">
        <v>2</v>
      </c>
      <c r="AG19" s="80">
        <v>2</v>
      </c>
      <c r="AH19" s="80">
        <v>2</v>
      </c>
      <c r="AI19" s="80">
        <v>2</v>
      </c>
      <c r="AJ19" s="80">
        <v>2</v>
      </c>
      <c r="AK19" s="80">
        <v>2</v>
      </c>
      <c r="AL19" s="80">
        <v>2</v>
      </c>
      <c r="AM19" s="80">
        <v>2</v>
      </c>
      <c r="AN19" s="80">
        <v>2</v>
      </c>
      <c r="AO19" s="80">
        <v>2</v>
      </c>
      <c r="AP19" s="80">
        <v>2</v>
      </c>
      <c r="AQ19" s="27">
        <v>2</v>
      </c>
      <c r="AR19" s="27">
        <v>2</v>
      </c>
      <c r="AS19" s="27">
        <v>2</v>
      </c>
      <c r="AT19" s="29">
        <v>2</v>
      </c>
      <c r="AU19" s="29"/>
      <c r="AV19" s="28"/>
      <c r="AW19" s="47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22">
        <f t="shared" si="4"/>
        <v>78</v>
      </c>
      <c r="BF19" s="22"/>
    </row>
    <row r="20" spans="1:58" x14ac:dyDescent="0.2">
      <c r="A20" s="140"/>
      <c r="B20" s="144"/>
      <c r="C20" s="129"/>
      <c r="D20" s="17" t="s">
        <v>8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47"/>
      <c r="W20" s="47"/>
      <c r="X20" s="81"/>
      <c r="Y20" s="46"/>
      <c r="Z20" s="46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27"/>
      <c r="AR20" s="27"/>
      <c r="AS20" s="27"/>
      <c r="AT20" s="29"/>
      <c r="AU20" s="29"/>
      <c r="AV20" s="28"/>
      <c r="AW20" s="47">
        <v>0</v>
      </c>
      <c r="AX20" s="47">
        <v>0</v>
      </c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22"/>
      <c r="BF20" s="22">
        <f t="shared" si="5"/>
        <v>0</v>
      </c>
    </row>
    <row r="21" spans="1:58" x14ac:dyDescent="0.2">
      <c r="A21" s="140"/>
      <c r="B21" s="142" t="s">
        <v>10</v>
      </c>
      <c r="C21" s="142" t="s">
        <v>19</v>
      </c>
      <c r="D21" s="24" t="s">
        <v>7</v>
      </c>
      <c r="E21" s="20">
        <f>SUM(E23,E25,E27)</f>
        <v>6</v>
      </c>
      <c r="F21" s="20">
        <f t="shared" ref="F21:T22" si="6">SUM(F23,F25,F27)</f>
        <v>6</v>
      </c>
      <c r="G21" s="20">
        <f t="shared" si="6"/>
        <v>6</v>
      </c>
      <c r="H21" s="20">
        <f t="shared" si="6"/>
        <v>6</v>
      </c>
      <c r="I21" s="20">
        <f t="shared" si="6"/>
        <v>6</v>
      </c>
      <c r="J21" s="20">
        <f t="shared" si="6"/>
        <v>6</v>
      </c>
      <c r="K21" s="20">
        <f t="shared" si="6"/>
        <v>6</v>
      </c>
      <c r="L21" s="20">
        <f t="shared" si="6"/>
        <v>6</v>
      </c>
      <c r="M21" s="20">
        <f t="shared" si="6"/>
        <v>6</v>
      </c>
      <c r="N21" s="20">
        <f t="shared" si="6"/>
        <v>6</v>
      </c>
      <c r="O21" s="20">
        <f t="shared" si="6"/>
        <v>6</v>
      </c>
      <c r="P21" s="20">
        <f t="shared" si="6"/>
        <v>6</v>
      </c>
      <c r="Q21" s="20">
        <f t="shared" si="6"/>
        <v>6</v>
      </c>
      <c r="R21" s="20">
        <f t="shared" si="6"/>
        <v>6</v>
      </c>
      <c r="S21" s="20">
        <f t="shared" si="6"/>
        <v>6</v>
      </c>
      <c r="T21" s="20">
        <f t="shared" si="6"/>
        <v>6</v>
      </c>
      <c r="U21" s="21"/>
      <c r="V21" s="49"/>
      <c r="W21" s="49"/>
      <c r="X21" s="36">
        <f>X23+X25+X27</f>
        <v>2</v>
      </c>
      <c r="Y21" s="36">
        <f t="shared" ref="Y21:AU22" si="7">Y23+Y25+Y27</f>
        <v>4</v>
      </c>
      <c r="Z21" s="36">
        <f t="shared" si="7"/>
        <v>2</v>
      </c>
      <c r="AA21" s="36">
        <f t="shared" si="7"/>
        <v>4</v>
      </c>
      <c r="AB21" s="36">
        <f t="shared" si="7"/>
        <v>2</v>
      </c>
      <c r="AC21" s="36">
        <f t="shared" si="7"/>
        <v>4</v>
      </c>
      <c r="AD21" s="36">
        <f t="shared" si="7"/>
        <v>2</v>
      </c>
      <c r="AE21" s="36">
        <f t="shared" si="7"/>
        <v>4</v>
      </c>
      <c r="AF21" s="36">
        <f t="shared" si="7"/>
        <v>2</v>
      </c>
      <c r="AG21" s="36">
        <f t="shared" si="7"/>
        <v>4</v>
      </c>
      <c r="AH21" s="36">
        <f t="shared" si="7"/>
        <v>2</v>
      </c>
      <c r="AI21" s="36">
        <f t="shared" si="7"/>
        <v>4</v>
      </c>
      <c r="AJ21" s="36">
        <f t="shared" si="7"/>
        <v>2</v>
      </c>
      <c r="AK21" s="36">
        <f t="shared" si="7"/>
        <v>4</v>
      </c>
      <c r="AL21" s="36">
        <f t="shared" si="7"/>
        <v>2</v>
      </c>
      <c r="AM21" s="36">
        <f t="shared" si="7"/>
        <v>4</v>
      </c>
      <c r="AN21" s="36">
        <f t="shared" si="7"/>
        <v>2</v>
      </c>
      <c r="AO21" s="36">
        <f t="shared" si="7"/>
        <v>4</v>
      </c>
      <c r="AP21" s="36">
        <f t="shared" si="7"/>
        <v>2</v>
      </c>
      <c r="AQ21" s="36">
        <f t="shared" si="7"/>
        <v>4</v>
      </c>
      <c r="AR21" s="36">
        <f t="shared" si="7"/>
        <v>2</v>
      </c>
      <c r="AS21" s="36">
        <f t="shared" si="7"/>
        <v>4</v>
      </c>
      <c r="AT21" s="36">
        <f t="shared" si="7"/>
        <v>4</v>
      </c>
      <c r="AU21" s="36">
        <f t="shared" si="7"/>
        <v>0</v>
      </c>
      <c r="AV21" s="48"/>
      <c r="AW21" s="47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0</v>
      </c>
      <c r="BC21" s="47">
        <v>0</v>
      </c>
      <c r="BD21" s="47">
        <v>0</v>
      </c>
      <c r="BE21" s="23">
        <f t="shared" si="4"/>
        <v>166</v>
      </c>
      <c r="BF21" s="23"/>
    </row>
    <row r="22" spans="1:58" x14ac:dyDescent="0.2">
      <c r="A22" s="140"/>
      <c r="B22" s="142"/>
      <c r="C22" s="142"/>
      <c r="D22" s="24" t="s">
        <v>8</v>
      </c>
      <c r="E22" s="20">
        <f>SUM(E24,E26,E28)</f>
        <v>0</v>
      </c>
      <c r="F22" s="20">
        <f t="shared" si="6"/>
        <v>0</v>
      </c>
      <c r="G22" s="20">
        <f t="shared" si="6"/>
        <v>0</v>
      </c>
      <c r="H22" s="20">
        <f t="shared" si="6"/>
        <v>0</v>
      </c>
      <c r="I22" s="20">
        <f t="shared" si="6"/>
        <v>0</v>
      </c>
      <c r="J22" s="20">
        <f t="shared" si="6"/>
        <v>0</v>
      </c>
      <c r="K22" s="20">
        <f t="shared" si="6"/>
        <v>0</v>
      </c>
      <c r="L22" s="20">
        <f t="shared" si="6"/>
        <v>0</v>
      </c>
      <c r="M22" s="20">
        <f t="shared" si="6"/>
        <v>0</v>
      </c>
      <c r="N22" s="20">
        <f t="shared" si="6"/>
        <v>0</v>
      </c>
      <c r="O22" s="20">
        <f t="shared" si="6"/>
        <v>0</v>
      </c>
      <c r="P22" s="20">
        <f t="shared" si="6"/>
        <v>0</v>
      </c>
      <c r="Q22" s="20">
        <f t="shared" si="6"/>
        <v>0</v>
      </c>
      <c r="R22" s="20">
        <f t="shared" si="6"/>
        <v>0</v>
      </c>
      <c r="S22" s="20">
        <f t="shared" si="6"/>
        <v>0</v>
      </c>
      <c r="T22" s="20">
        <f t="shared" si="6"/>
        <v>0</v>
      </c>
      <c r="U22" s="21"/>
      <c r="V22" s="49"/>
      <c r="W22" s="49"/>
      <c r="X22" s="36">
        <f>X24+X26+X28</f>
        <v>0</v>
      </c>
      <c r="Y22" s="36">
        <f t="shared" si="7"/>
        <v>0</v>
      </c>
      <c r="Z22" s="36">
        <f t="shared" si="7"/>
        <v>0</v>
      </c>
      <c r="AA22" s="36">
        <f t="shared" si="7"/>
        <v>0</v>
      </c>
      <c r="AB22" s="36">
        <f t="shared" si="7"/>
        <v>0</v>
      </c>
      <c r="AC22" s="36">
        <f t="shared" si="7"/>
        <v>0</v>
      </c>
      <c r="AD22" s="36">
        <f t="shared" si="7"/>
        <v>0</v>
      </c>
      <c r="AE22" s="36">
        <f t="shared" si="7"/>
        <v>0</v>
      </c>
      <c r="AF22" s="36">
        <f t="shared" si="7"/>
        <v>0</v>
      </c>
      <c r="AG22" s="36">
        <f t="shared" si="7"/>
        <v>0</v>
      </c>
      <c r="AH22" s="36">
        <f t="shared" si="7"/>
        <v>0</v>
      </c>
      <c r="AI22" s="36">
        <f t="shared" si="7"/>
        <v>0</v>
      </c>
      <c r="AJ22" s="36">
        <f t="shared" si="7"/>
        <v>0</v>
      </c>
      <c r="AK22" s="36">
        <f t="shared" si="7"/>
        <v>0</v>
      </c>
      <c r="AL22" s="36">
        <f t="shared" si="7"/>
        <v>0</v>
      </c>
      <c r="AM22" s="36">
        <f t="shared" si="7"/>
        <v>0</v>
      </c>
      <c r="AN22" s="36">
        <f t="shared" si="7"/>
        <v>0</v>
      </c>
      <c r="AO22" s="36">
        <f t="shared" si="7"/>
        <v>0</v>
      </c>
      <c r="AP22" s="36">
        <f t="shared" si="7"/>
        <v>0</v>
      </c>
      <c r="AQ22" s="36">
        <f t="shared" si="7"/>
        <v>0</v>
      </c>
      <c r="AR22" s="36">
        <f t="shared" si="7"/>
        <v>0</v>
      </c>
      <c r="AS22" s="36">
        <f t="shared" si="7"/>
        <v>0</v>
      </c>
      <c r="AT22" s="36">
        <f t="shared" si="7"/>
        <v>0</v>
      </c>
      <c r="AU22" s="20">
        <f t="shared" ref="AU22" si="8">SUM(AU24,AU26,AU28)</f>
        <v>0</v>
      </c>
      <c r="AV22" s="48"/>
      <c r="AW22" s="47">
        <v>0</v>
      </c>
      <c r="AX22" s="47">
        <v>0</v>
      </c>
      <c r="AY22" s="47">
        <v>0</v>
      </c>
      <c r="AZ22" s="47">
        <v>0</v>
      </c>
      <c r="BA22" s="47">
        <v>0</v>
      </c>
      <c r="BB22" s="47">
        <v>0</v>
      </c>
      <c r="BC22" s="47">
        <v>0</v>
      </c>
      <c r="BD22" s="47">
        <v>0</v>
      </c>
      <c r="BE22" s="22"/>
      <c r="BF22" s="23">
        <f t="shared" si="5"/>
        <v>0</v>
      </c>
    </row>
    <row r="23" spans="1:58" x14ac:dyDescent="0.2">
      <c r="A23" s="140"/>
      <c r="B23" s="120" t="s">
        <v>92</v>
      </c>
      <c r="C23" s="128" t="s">
        <v>31</v>
      </c>
      <c r="D23" s="17" t="s">
        <v>7</v>
      </c>
      <c r="E23" s="27">
        <v>4</v>
      </c>
      <c r="F23" s="27">
        <v>4</v>
      </c>
      <c r="G23" s="27">
        <v>4</v>
      </c>
      <c r="H23" s="27">
        <v>4</v>
      </c>
      <c r="I23" s="27">
        <v>4</v>
      </c>
      <c r="J23" s="27">
        <v>4</v>
      </c>
      <c r="K23" s="27">
        <v>4</v>
      </c>
      <c r="L23" s="27">
        <v>4</v>
      </c>
      <c r="M23" s="27">
        <v>4</v>
      </c>
      <c r="N23" s="27">
        <v>4</v>
      </c>
      <c r="O23" s="27">
        <v>4</v>
      </c>
      <c r="P23" s="27">
        <v>4</v>
      </c>
      <c r="Q23" s="27">
        <v>4</v>
      </c>
      <c r="R23" s="27">
        <v>4</v>
      </c>
      <c r="S23" s="27">
        <v>4</v>
      </c>
      <c r="T23" s="27">
        <v>4</v>
      </c>
      <c r="U23" s="28"/>
      <c r="V23" s="47"/>
      <c r="W23" s="47"/>
      <c r="X23" s="29"/>
      <c r="Y23" s="53"/>
      <c r="Z23" s="53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9"/>
      <c r="AU23" s="29"/>
      <c r="AV23" s="48"/>
      <c r="AW23" s="47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0</v>
      </c>
      <c r="BC23" s="47">
        <v>0</v>
      </c>
      <c r="BD23" s="47">
        <v>0</v>
      </c>
      <c r="BE23" s="22">
        <f t="shared" si="4"/>
        <v>64</v>
      </c>
      <c r="BF23" s="22"/>
    </row>
    <row r="24" spans="1:58" x14ac:dyDescent="0.2">
      <c r="A24" s="140"/>
      <c r="B24" s="120"/>
      <c r="C24" s="129"/>
      <c r="D24" s="17" t="s">
        <v>8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  <c r="V24" s="47"/>
      <c r="W24" s="47"/>
      <c r="X24" s="29"/>
      <c r="Y24" s="46"/>
      <c r="Z24" s="46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7"/>
      <c r="AQ24" s="27"/>
      <c r="AR24" s="27"/>
      <c r="AS24" s="27"/>
      <c r="AT24" s="29"/>
      <c r="AU24" s="29"/>
      <c r="AV24" s="48"/>
      <c r="AW24" s="47">
        <v>0</v>
      </c>
      <c r="AX24" s="47">
        <v>0</v>
      </c>
      <c r="AY24" s="47">
        <v>0</v>
      </c>
      <c r="AZ24" s="47">
        <v>0</v>
      </c>
      <c r="BA24" s="47">
        <v>0</v>
      </c>
      <c r="BB24" s="47">
        <v>0</v>
      </c>
      <c r="BC24" s="47">
        <v>0</v>
      </c>
      <c r="BD24" s="47">
        <v>0</v>
      </c>
      <c r="BE24" s="22"/>
      <c r="BF24" s="22">
        <f t="shared" si="5"/>
        <v>0</v>
      </c>
    </row>
    <row r="25" spans="1:58" x14ac:dyDescent="0.2">
      <c r="A25" s="140"/>
      <c r="B25" s="120" t="s">
        <v>93</v>
      </c>
      <c r="C25" s="128" t="s">
        <v>171</v>
      </c>
      <c r="D25" s="17" t="s">
        <v>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  <c r="V25" s="47"/>
      <c r="W25" s="47"/>
      <c r="X25" s="81">
        <v>2</v>
      </c>
      <c r="Y25" s="46">
        <v>4</v>
      </c>
      <c r="Z25" s="46">
        <v>2</v>
      </c>
      <c r="AA25" s="80">
        <v>4</v>
      </c>
      <c r="AB25" s="80">
        <v>2</v>
      </c>
      <c r="AC25" s="80">
        <v>4</v>
      </c>
      <c r="AD25" s="80">
        <v>2</v>
      </c>
      <c r="AE25" s="80">
        <v>4</v>
      </c>
      <c r="AF25" s="80">
        <v>2</v>
      </c>
      <c r="AG25" s="80">
        <v>4</v>
      </c>
      <c r="AH25" s="27">
        <v>2</v>
      </c>
      <c r="AI25" s="27">
        <v>4</v>
      </c>
      <c r="AJ25" s="27">
        <v>2</v>
      </c>
      <c r="AK25" s="27">
        <v>4</v>
      </c>
      <c r="AL25" s="80">
        <v>2</v>
      </c>
      <c r="AM25" s="27">
        <v>4</v>
      </c>
      <c r="AN25" s="27">
        <v>2</v>
      </c>
      <c r="AO25" s="27">
        <v>4</v>
      </c>
      <c r="AP25" s="27">
        <v>2</v>
      </c>
      <c r="AQ25" s="27">
        <v>4</v>
      </c>
      <c r="AR25" s="27">
        <v>2</v>
      </c>
      <c r="AS25" s="27">
        <v>4</v>
      </c>
      <c r="AT25" s="29">
        <v>4</v>
      </c>
      <c r="AU25" s="29"/>
      <c r="AV25" s="28"/>
      <c r="AW25" s="47">
        <v>0</v>
      </c>
      <c r="AX25" s="47">
        <v>0</v>
      </c>
      <c r="AY25" s="47">
        <v>0</v>
      </c>
      <c r="AZ25" s="47">
        <v>0</v>
      </c>
      <c r="BA25" s="47">
        <v>0</v>
      </c>
      <c r="BB25" s="47">
        <v>0</v>
      </c>
      <c r="BC25" s="47">
        <v>0</v>
      </c>
      <c r="BD25" s="47">
        <v>0</v>
      </c>
      <c r="BE25" s="22">
        <f t="shared" si="4"/>
        <v>70</v>
      </c>
      <c r="BF25" s="22"/>
    </row>
    <row r="26" spans="1:58" x14ac:dyDescent="0.2">
      <c r="A26" s="140"/>
      <c r="B26" s="120"/>
      <c r="C26" s="129"/>
      <c r="D26" s="17" t="s">
        <v>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47"/>
      <c r="W26" s="47"/>
      <c r="X26" s="29"/>
      <c r="Y26" s="46"/>
      <c r="Z26" s="46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7"/>
      <c r="AQ26" s="27"/>
      <c r="AR26" s="27"/>
      <c r="AS26" s="27"/>
      <c r="AT26" s="29"/>
      <c r="AU26" s="29"/>
      <c r="AV26" s="28"/>
      <c r="AW26" s="47">
        <v>0</v>
      </c>
      <c r="AX26" s="47">
        <v>0</v>
      </c>
      <c r="AY26" s="47">
        <v>0</v>
      </c>
      <c r="AZ26" s="47">
        <v>0</v>
      </c>
      <c r="BA26" s="47">
        <v>0</v>
      </c>
      <c r="BB26" s="47">
        <v>0</v>
      </c>
      <c r="BC26" s="47">
        <v>0</v>
      </c>
      <c r="BD26" s="47">
        <v>0</v>
      </c>
      <c r="BE26" s="22"/>
      <c r="BF26" s="22">
        <f t="shared" si="5"/>
        <v>0</v>
      </c>
    </row>
    <row r="27" spans="1:58" x14ac:dyDescent="0.2">
      <c r="A27" s="140"/>
      <c r="B27" s="120" t="s">
        <v>94</v>
      </c>
      <c r="C27" s="128" t="s">
        <v>172</v>
      </c>
      <c r="D27" s="17" t="s">
        <v>7</v>
      </c>
      <c r="E27" s="27">
        <v>2</v>
      </c>
      <c r="F27" s="27">
        <v>2</v>
      </c>
      <c r="G27" s="27">
        <v>2</v>
      </c>
      <c r="H27" s="27">
        <v>2</v>
      </c>
      <c r="I27" s="27">
        <v>2</v>
      </c>
      <c r="J27" s="27">
        <v>2</v>
      </c>
      <c r="K27" s="27">
        <v>2</v>
      </c>
      <c r="L27" s="80">
        <v>2</v>
      </c>
      <c r="M27" s="80">
        <v>2</v>
      </c>
      <c r="N27" s="80">
        <v>2</v>
      </c>
      <c r="O27" s="80">
        <v>2</v>
      </c>
      <c r="P27" s="80">
        <v>2</v>
      </c>
      <c r="Q27" s="80">
        <v>2</v>
      </c>
      <c r="R27" s="80">
        <v>2</v>
      </c>
      <c r="S27" s="80">
        <v>2</v>
      </c>
      <c r="T27" s="80">
        <v>2</v>
      </c>
      <c r="U27" s="32"/>
      <c r="V27" s="51"/>
      <c r="W27" s="51"/>
      <c r="X27" s="81"/>
      <c r="Y27" s="46"/>
      <c r="Z27" s="46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27"/>
      <c r="AR27" s="27"/>
      <c r="AS27" s="27"/>
      <c r="AT27" s="29"/>
      <c r="AU27" s="29"/>
      <c r="AV27" s="28"/>
      <c r="AW27" s="47">
        <v>0</v>
      </c>
      <c r="AX27" s="47">
        <v>0</v>
      </c>
      <c r="AY27" s="47">
        <v>0</v>
      </c>
      <c r="AZ27" s="47">
        <v>0</v>
      </c>
      <c r="BA27" s="47">
        <v>0</v>
      </c>
      <c r="BB27" s="47">
        <v>0</v>
      </c>
      <c r="BC27" s="47">
        <v>0</v>
      </c>
      <c r="BD27" s="47">
        <v>0</v>
      </c>
      <c r="BE27" s="22">
        <f t="shared" si="4"/>
        <v>32</v>
      </c>
      <c r="BF27" s="22"/>
    </row>
    <row r="28" spans="1:58" x14ac:dyDescent="0.2">
      <c r="A28" s="140"/>
      <c r="B28" s="120"/>
      <c r="C28" s="129"/>
      <c r="D28" s="17" t="s">
        <v>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  <c r="V28" s="47"/>
      <c r="W28" s="47"/>
      <c r="X28" s="29"/>
      <c r="Y28" s="46"/>
      <c r="Z28" s="46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27"/>
      <c r="AR28" s="27"/>
      <c r="AS28" s="27"/>
      <c r="AT28" s="29"/>
      <c r="AU28" s="29"/>
      <c r="AV28" s="28"/>
      <c r="AW28" s="47">
        <v>0</v>
      </c>
      <c r="AX28" s="47">
        <v>0</v>
      </c>
      <c r="AY28" s="47">
        <v>0</v>
      </c>
      <c r="AZ28" s="47">
        <v>0</v>
      </c>
      <c r="BA28" s="47">
        <v>0</v>
      </c>
      <c r="BB28" s="47">
        <v>0</v>
      </c>
      <c r="BC28" s="47">
        <v>0</v>
      </c>
      <c r="BD28" s="47">
        <v>0</v>
      </c>
      <c r="BE28" s="22"/>
      <c r="BF28" s="22">
        <f t="shared" si="5"/>
        <v>0</v>
      </c>
    </row>
    <row r="29" spans="1:58" x14ac:dyDescent="0.2">
      <c r="A29" s="140"/>
      <c r="B29" s="142" t="s">
        <v>13</v>
      </c>
      <c r="C29" s="136" t="s">
        <v>14</v>
      </c>
      <c r="D29" s="24" t="s">
        <v>7</v>
      </c>
      <c r="E29" s="20">
        <f t="shared" ref="E29:T30" si="9">SUM(E31,E47)</f>
        <v>16</v>
      </c>
      <c r="F29" s="20">
        <f t="shared" si="9"/>
        <v>16</v>
      </c>
      <c r="G29" s="20">
        <f t="shared" si="9"/>
        <v>16</v>
      </c>
      <c r="H29" s="20">
        <f t="shared" si="9"/>
        <v>16</v>
      </c>
      <c r="I29" s="20">
        <f t="shared" si="9"/>
        <v>16</v>
      </c>
      <c r="J29" s="20">
        <f t="shared" si="9"/>
        <v>16</v>
      </c>
      <c r="K29" s="20">
        <f t="shared" si="9"/>
        <v>16</v>
      </c>
      <c r="L29" s="20">
        <f t="shared" si="9"/>
        <v>16</v>
      </c>
      <c r="M29" s="20">
        <f t="shared" si="9"/>
        <v>16</v>
      </c>
      <c r="N29" s="20">
        <f t="shared" si="9"/>
        <v>16</v>
      </c>
      <c r="O29" s="20">
        <f t="shared" si="9"/>
        <v>16</v>
      </c>
      <c r="P29" s="20">
        <f t="shared" si="9"/>
        <v>16</v>
      </c>
      <c r="Q29" s="20">
        <f t="shared" si="9"/>
        <v>16</v>
      </c>
      <c r="R29" s="20">
        <f t="shared" si="9"/>
        <v>16</v>
      </c>
      <c r="S29" s="20">
        <f t="shared" si="9"/>
        <v>16</v>
      </c>
      <c r="T29" s="20">
        <f t="shared" si="9"/>
        <v>16</v>
      </c>
      <c r="U29" s="21"/>
      <c r="V29" s="49"/>
      <c r="W29" s="49"/>
      <c r="X29" s="36">
        <f>X31+X47</f>
        <v>28</v>
      </c>
      <c r="Y29" s="36">
        <f t="shared" ref="Y29:AT30" si="10">Y31+Y47</f>
        <v>26</v>
      </c>
      <c r="Z29" s="36">
        <f t="shared" si="10"/>
        <v>28</v>
      </c>
      <c r="AA29" s="36">
        <f t="shared" si="10"/>
        <v>26</v>
      </c>
      <c r="AB29" s="36">
        <f t="shared" si="10"/>
        <v>28</v>
      </c>
      <c r="AC29" s="36">
        <f t="shared" si="10"/>
        <v>26</v>
      </c>
      <c r="AD29" s="36">
        <f t="shared" si="10"/>
        <v>28</v>
      </c>
      <c r="AE29" s="36">
        <f t="shared" si="10"/>
        <v>26</v>
      </c>
      <c r="AF29" s="36">
        <f t="shared" si="10"/>
        <v>28</v>
      </c>
      <c r="AG29" s="36">
        <f t="shared" si="10"/>
        <v>26</v>
      </c>
      <c r="AH29" s="36">
        <f t="shared" si="10"/>
        <v>28</v>
      </c>
      <c r="AI29" s="36">
        <f t="shared" si="10"/>
        <v>26</v>
      </c>
      <c r="AJ29" s="36">
        <f t="shared" si="10"/>
        <v>28</v>
      </c>
      <c r="AK29" s="36">
        <f t="shared" si="10"/>
        <v>26</v>
      </c>
      <c r="AL29" s="36">
        <f t="shared" si="10"/>
        <v>28</v>
      </c>
      <c r="AM29" s="36">
        <f t="shared" si="10"/>
        <v>26</v>
      </c>
      <c r="AN29" s="36">
        <f t="shared" si="10"/>
        <v>28</v>
      </c>
      <c r="AO29" s="36">
        <f t="shared" si="10"/>
        <v>26</v>
      </c>
      <c r="AP29" s="36">
        <f t="shared" si="10"/>
        <v>28</v>
      </c>
      <c r="AQ29" s="36">
        <f t="shared" si="10"/>
        <v>26</v>
      </c>
      <c r="AR29" s="36">
        <f t="shared" si="10"/>
        <v>28</v>
      </c>
      <c r="AS29" s="36">
        <f t="shared" si="10"/>
        <v>26</v>
      </c>
      <c r="AT29" s="36">
        <f t="shared" si="10"/>
        <v>26</v>
      </c>
      <c r="AU29" s="20">
        <f t="shared" ref="AU29:AU30" si="11">SUM(AU31,AU47)</f>
        <v>36</v>
      </c>
      <c r="AV29" s="28"/>
      <c r="AW29" s="47">
        <v>0</v>
      </c>
      <c r="AX29" s="47">
        <v>0</v>
      </c>
      <c r="AY29" s="47">
        <v>0</v>
      </c>
      <c r="AZ29" s="47">
        <v>0</v>
      </c>
      <c r="BA29" s="47">
        <v>0</v>
      </c>
      <c r="BB29" s="47">
        <v>0</v>
      </c>
      <c r="BC29" s="47">
        <v>0</v>
      </c>
      <c r="BD29" s="47">
        <v>0</v>
      </c>
      <c r="BE29" s="23">
        <f t="shared" si="4"/>
        <v>912</v>
      </c>
      <c r="BF29" s="23"/>
    </row>
    <row r="30" spans="1:58" x14ac:dyDescent="0.2">
      <c r="A30" s="140"/>
      <c r="B30" s="142"/>
      <c r="C30" s="137"/>
      <c r="D30" s="24" t="s">
        <v>8</v>
      </c>
      <c r="E30" s="20">
        <f t="shared" si="9"/>
        <v>0</v>
      </c>
      <c r="F30" s="20">
        <f t="shared" si="9"/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>
        <f t="shared" si="9"/>
        <v>0</v>
      </c>
      <c r="K30" s="20">
        <f t="shared" si="9"/>
        <v>0</v>
      </c>
      <c r="L30" s="20">
        <f t="shared" si="9"/>
        <v>0</v>
      </c>
      <c r="M30" s="20">
        <f t="shared" si="9"/>
        <v>0</v>
      </c>
      <c r="N30" s="20">
        <f t="shared" si="9"/>
        <v>0</v>
      </c>
      <c r="O30" s="20">
        <f t="shared" si="9"/>
        <v>0</v>
      </c>
      <c r="P30" s="20">
        <f t="shared" si="9"/>
        <v>0</v>
      </c>
      <c r="Q30" s="20">
        <f t="shared" si="9"/>
        <v>0</v>
      </c>
      <c r="R30" s="20">
        <f t="shared" si="9"/>
        <v>0</v>
      </c>
      <c r="S30" s="20">
        <f t="shared" si="9"/>
        <v>0</v>
      </c>
      <c r="T30" s="20">
        <f t="shared" si="9"/>
        <v>0</v>
      </c>
      <c r="U30" s="21"/>
      <c r="V30" s="49"/>
      <c r="W30" s="49"/>
      <c r="X30" s="36">
        <f>X32+X48</f>
        <v>0</v>
      </c>
      <c r="Y30" s="36">
        <f t="shared" si="10"/>
        <v>0</v>
      </c>
      <c r="Z30" s="36">
        <f t="shared" si="10"/>
        <v>0</v>
      </c>
      <c r="AA30" s="36">
        <f t="shared" si="10"/>
        <v>0</v>
      </c>
      <c r="AB30" s="36">
        <f t="shared" si="10"/>
        <v>0</v>
      </c>
      <c r="AC30" s="36">
        <f t="shared" si="10"/>
        <v>0</v>
      </c>
      <c r="AD30" s="36">
        <f t="shared" si="10"/>
        <v>0</v>
      </c>
      <c r="AE30" s="36">
        <f t="shared" si="10"/>
        <v>0</v>
      </c>
      <c r="AF30" s="36">
        <f t="shared" si="10"/>
        <v>0</v>
      </c>
      <c r="AG30" s="36">
        <f t="shared" si="10"/>
        <v>0</v>
      </c>
      <c r="AH30" s="36">
        <f t="shared" si="10"/>
        <v>0</v>
      </c>
      <c r="AI30" s="36">
        <f t="shared" si="10"/>
        <v>0</v>
      </c>
      <c r="AJ30" s="36">
        <f t="shared" si="10"/>
        <v>0</v>
      </c>
      <c r="AK30" s="36">
        <f t="shared" si="10"/>
        <v>0</v>
      </c>
      <c r="AL30" s="36">
        <f t="shared" si="10"/>
        <v>0</v>
      </c>
      <c r="AM30" s="36">
        <f t="shared" si="10"/>
        <v>0</v>
      </c>
      <c r="AN30" s="36">
        <f t="shared" si="10"/>
        <v>0</v>
      </c>
      <c r="AO30" s="36">
        <f t="shared" si="10"/>
        <v>0</v>
      </c>
      <c r="AP30" s="36">
        <f t="shared" si="10"/>
        <v>0</v>
      </c>
      <c r="AQ30" s="36">
        <f t="shared" si="10"/>
        <v>0</v>
      </c>
      <c r="AR30" s="36">
        <f t="shared" si="10"/>
        <v>0</v>
      </c>
      <c r="AS30" s="36">
        <f t="shared" si="10"/>
        <v>0</v>
      </c>
      <c r="AT30" s="36">
        <f t="shared" si="10"/>
        <v>0</v>
      </c>
      <c r="AU30" s="20">
        <f t="shared" si="11"/>
        <v>0</v>
      </c>
      <c r="AV30" s="28"/>
      <c r="AW30" s="47">
        <v>0</v>
      </c>
      <c r="AX30" s="47">
        <v>0</v>
      </c>
      <c r="AY30" s="47">
        <v>0</v>
      </c>
      <c r="AZ30" s="47">
        <v>0</v>
      </c>
      <c r="BA30" s="47">
        <v>0</v>
      </c>
      <c r="BB30" s="47">
        <v>0</v>
      </c>
      <c r="BC30" s="47">
        <v>0</v>
      </c>
      <c r="BD30" s="47">
        <v>0</v>
      </c>
      <c r="BE30" s="22"/>
      <c r="BF30" s="23">
        <f t="shared" si="5"/>
        <v>0</v>
      </c>
    </row>
    <row r="31" spans="1:58" x14ac:dyDescent="0.2">
      <c r="A31" s="140"/>
      <c r="B31" s="142" t="s">
        <v>11</v>
      </c>
      <c r="C31" s="136" t="s">
        <v>95</v>
      </c>
      <c r="D31" s="24" t="s">
        <v>7</v>
      </c>
      <c r="E31" s="20">
        <f>SUM(E33,E35,E37,E39,E41,E43)</f>
        <v>16</v>
      </c>
      <c r="F31" s="20">
        <f t="shared" ref="F31:T32" si="12">SUM(F33,F35,F37,F39,F41,F43)</f>
        <v>16</v>
      </c>
      <c r="G31" s="20">
        <f t="shared" si="12"/>
        <v>16</v>
      </c>
      <c r="H31" s="20">
        <f t="shared" si="12"/>
        <v>16</v>
      </c>
      <c r="I31" s="20">
        <f t="shared" si="12"/>
        <v>16</v>
      </c>
      <c r="J31" s="20">
        <f t="shared" si="12"/>
        <v>16</v>
      </c>
      <c r="K31" s="20">
        <f t="shared" si="12"/>
        <v>16</v>
      </c>
      <c r="L31" s="20">
        <f t="shared" si="12"/>
        <v>16</v>
      </c>
      <c r="M31" s="20">
        <f t="shared" si="12"/>
        <v>16</v>
      </c>
      <c r="N31" s="20">
        <f t="shared" si="12"/>
        <v>16</v>
      </c>
      <c r="O31" s="20">
        <f t="shared" si="12"/>
        <v>16</v>
      </c>
      <c r="P31" s="20">
        <f t="shared" si="12"/>
        <v>16</v>
      </c>
      <c r="Q31" s="20">
        <f t="shared" si="12"/>
        <v>16</v>
      </c>
      <c r="R31" s="20">
        <f t="shared" si="12"/>
        <v>16</v>
      </c>
      <c r="S31" s="20">
        <f t="shared" si="12"/>
        <v>16</v>
      </c>
      <c r="T31" s="20">
        <f t="shared" si="12"/>
        <v>16</v>
      </c>
      <c r="U31" s="21"/>
      <c r="V31" s="49"/>
      <c r="W31" s="49"/>
      <c r="X31" s="36">
        <f>X33+X35+X37+X39+X41+X43+X45</f>
        <v>12</v>
      </c>
      <c r="Y31" s="36">
        <f t="shared" ref="Y31:AU32" si="13">Y33+Y35+Y37+Y39+Y41+Y43+Y45</f>
        <v>8</v>
      </c>
      <c r="Z31" s="36">
        <f t="shared" si="13"/>
        <v>12</v>
      </c>
      <c r="AA31" s="36">
        <f t="shared" si="13"/>
        <v>8</v>
      </c>
      <c r="AB31" s="36">
        <f t="shared" si="13"/>
        <v>12</v>
      </c>
      <c r="AC31" s="36">
        <f t="shared" si="13"/>
        <v>8</v>
      </c>
      <c r="AD31" s="36">
        <f t="shared" si="13"/>
        <v>12</v>
      </c>
      <c r="AE31" s="36">
        <f t="shared" si="13"/>
        <v>8</v>
      </c>
      <c r="AF31" s="36">
        <f t="shared" si="13"/>
        <v>12</v>
      </c>
      <c r="AG31" s="36">
        <f t="shared" si="13"/>
        <v>8</v>
      </c>
      <c r="AH31" s="36">
        <f t="shared" si="13"/>
        <v>12</v>
      </c>
      <c r="AI31" s="36">
        <f t="shared" si="13"/>
        <v>8</v>
      </c>
      <c r="AJ31" s="36">
        <f t="shared" si="13"/>
        <v>12</v>
      </c>
      <c r="AK31" s="36">
        <f t="shared" si="13"/>
        <v>8</v>
      </c>
      <c r="AL31" s="36">
        <f t="shared" si="13"/>
        <v>12</v>
      </c>
      <c r="AM31" s="36">
        <f t="shared" si="13"/>
        <v>8</v>
      </c>
      <c r="AN31" s="36">
        <f t="shared" si="13"/>
        <v>12</v>
      </c>
      <c r="AO31" s="36">
        <f t="shared" si="13"/>
        <v>8</v>
      </c>
      <c r="AP31" s="36">
        <f t="shared" si="13"/>
        <v>12</v>
      </c>
      <c r="AQ31" s="36">
        <f t="shared" si="13"/>
        <v>8</v>
      </c>
      <c r="AR31" s="36">
        <f t="shared" si="13"/>
        <v>12</v>
      </c>
      <c r="AS31" s="36">
        <f t="shared" si="13"/>
        <v>8</v>
      </c>
      <c r="AT31" s="36">
        <f t="shared" si="13"/>
        <v>10</v>
      </c>
      <c r="AU31" s="36">
        <f t="shared" si="13"/>
        <v>0</v>
      </c>
      <c r="AV31" s="28"/>
      <c r="AW31" s="47">
        <v>0</v>
      </c>
      <c r="AX31" s="47">
        <v>0</v>
      </c>
      <c r="AY31" s="47">
        <v>0</v>
      </c>
      <c r="AZ31" s="47">
        <v>0</v>
      </c>
      <c r="BA31" s="47">
        <v>0</v>
      </c>
      <c r="BB31" s="47">
        <v>0</v>
      </c>
      <c r="BC31" s="47">
        <v>0</v>
      </c>
      <c r="BD31" s="47">
        <v>0</v>
      </c>
      <c r="BE31" s="23">
        <f t="shared" si="4"/>
        <v>486</v>
      </c>
      <c r="BF31" s="23"/>
    </row>
    <row r="32" spans="1:58" x14ac:dyDescent="0.2">
      <c r="A32" s="140"/>
      <c r="B32" s="142"/>
      <c r="C32" s="137"/>
      <c r="D32" s="24" t="s">
        <v>8</v>
      </c>
      <c r="E32" s="20">
        <f>SUM(E34,E36,E38,E40,E42,E44)</f>
        <v>0</v>
      </c>
      <c r="F32" s="20">
        <f t="shared" si="12"/>
        <v>0</v>
      </c>
      <c r="G32" s="20">
        <f t="shared" si="12"/>
        <v>0</v>
      </c>
      <c r="H32" s="20">
        <f t="shared" si="12"/>
        <v>0</v>
      </c>
      <c r="I32" s="20">
        <f t="shared" si="12"/>
        <v>0</v>
      </c>
      <c r="J32" s="20">
        <f t="shared" si="12"/>
        <v>0</v>
      </c>
      <c r="K32" s="20">
        <f t="shared" si="12"/>
        <v>0</v>
      </c>
      <c r="L32" s="20">
        <f t="shared" si="12"/>
        <v>0</v>
      </c>
      <c r="M32" s="20">
        <f t="shared" si="12"/>
        <v>0</v>
      </c>
      <c r="N32" s="20">
        <f t="shared" si="12"/>
        <v>0</v>
      </c>
      <c r="O32" s="20">
        <f t="shared" si="12"/>
        <v>0</v>
      </c>
      <c r="P32" s="20">
        <f t="shared" si="12"/>
        <v>0</v>
      </c>
      <c r="Q32" s="20">
        <f t="shared" si="12"/>
        <v>0</v>
      </c>
      <c r="R32" s="20">
        <f t="shared" si="12"/>
        <v>0</v>
      </c>
      <c r="S32" s="20">
        <f t="shared" si="12"/>
        <v>0</v>
      </c>
      <c r="T32" s="20">
        <f t="shared" si="12"/>
        <v>0</v>
      </c>
      <c r="U32" s="21"/>
      <c r="V32" s="49"/>
      <c r="W32" s="49"/>
      <c r="X32" s="36">
        <f>X34+X36+X38+X40+X42+X44+X46</f>
        <v>0</v>
      </c>
      <c r="Y32" s="36">
        <f t="shared" si="13"/>
        <v>0</v>
      </c>
      <c r="Z32" s="36">
        <f t="shared" si="13"/>
        <v>0</v>
      </c>
      <c r="AA32" s="36">
        <f t="shared" si="13"/>
        <v>0</v>
      </c>
      <c r="AB32" s="36">
        <f t="shared" si="13"/>
        <v>0</v>
      </c>
      <c r="AC32" s="36">
        <f t="shared" si="13"/>
        <v>0</v>
      </c>
      <c r="AD32" s="36">
        <f t="shared" si="13"/>
        <v>0</v>
      </c>
      <c r="AE32" s="36">
        <f t="shared" si="13"/>
        <v>0</v>
      </c>
      <c r="AF32" s="36">
        <f t="shared" si="13"/>
        <v>0</v>
      </c>
      <c r="AG32" s="36">
        <f t="shared" si="13"/>
        <v>0</v>
      </c>
      <c r="AH32" s="36">
        <f t="shared" si="13"/>
        <v>0</v>
      </c>
      <c r="AI32" s="36">
        <f t="shared" si="13"/>
        <v>0</v>
      </c>
      <c r="AJ32" s="36">
        <f t="shared" si="13"/>
        <v>0</v>
      </c>
      <c r="AK32" s="36">
        <f t="shared" si="13"/>
        <v>0</v>
      </c>
      <c r="AL32" s="36">
        <f t="shared" si="13"/>
        <v>0</v>
      </c>
      <c r="AM32" s="36">
        <f t="shared" si="13"/>
        <v>0</v>
      </c>
      <c r="AN32" s="36">
        <f t="shared" si="13"/>
        <v>0</v>
      </c>
      <c r="AO32" s="36">
        <f t="shared" si="13"/>
        <v>0</v>
      </c>
      <c r="AP32" s="36">
        <f t="shared" si="13"/>
        <v>0</v>
      </c>
      <c r="AQ32" s="36">
        <f t="shared" si="13"/>
        <v>0</v>
      </c>
      <c r="AR32" s="36">
        <f t="shared" si="13"/>
        <v>0</v>
      </c>
      <c r="AS32" s="36">
        <f t="shared" si="13"/>
        <v>0</v>
      </c>
      <c r="AT32" s="36">
        <f t="shared" si="13"/>
        <v>0</v>
      </c>
      <c r="AU32" s="36">
        <f t="shared" ref="AU32" si="14">AU34+AU36+AU38+AU40+AU42+AU44</f>
        <v>0</v>
      </c>
      <c r="AV32" s="28"/>
      <c r="AW32" s="47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22"/>
      <c r="BF32" s="23">
        <f t="shared" si="5"/>
        <v>0</v>
      </c>
    </row>
    <row r="33" spans="1:58" x14ac:dyDescent="0.2">
      <c r="A33" s="140"/>
      <c r="B33" s="120" t="s">
        <v>12</v>
      </c>
      <c r="C33" s="128" t="s">
        <v>113</v>
      </c>
      <c r="D33" s="17" t="s">
        <v>7</v>
      </c>
      <c r="E33" s="27">
        <v>4</v>
      </c>
      <c r="F33" s="27">
        <v>4</v>
      </c>
      <c r="G33" s="27">
        <v>4</v>
      </c>
      <c r="H33" s="27">
        <v>4</v>
      </c>
      <c r="I33" s="27">
        <v>4</v>
      </c>
      <c r="J33" s="27">
        <v>4</v>
      </c>
      <c r="K33" s="27">
        <v>4</v>
      </c>
      <c r="L33" s="27">
        <v>4</v>
      </c>
      <c r="M33" s="27">
        <v>4</v>
      </c>
      <c r="N33" s="27">
        <v>4</v>
      </c>
      <c r="O33" s="27">
        <v>4</v>
      </c>
      <c r="P33" s="27">
        <v>4</v>
      </c>
      <c r="Q33" s="27">
        <v>4</v>
      </c>
      <c r="R33" s="27">
        <v>4</v>
      </c>
      <c r="S33" s="27">
        <v>4</v>
      </c>
      <c r="T33" s="27">
        <v>4</v>
      </c>
      <c r="U33" s="28"/>
      <c r="V33" s="47"/>
      <c r="W33" s="47"/>
      <c r="X33" s="29"/>
      <c r="Y33" s="46"/>
      <c r="Z33" s="46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27"/>
      <c r="AQ33" s="27"/>
      <c r="AR33" s="27"/>
      <c r="AS33" s="27"/>
      <c r="AT33" s="29"/>
      <c r="AU33" s="29"/>
      <c r="AV33" s="28"/>
      <c r="AW33" s="47">
        <v>0</v>
      </c>
      <c r="AX33" s="47">
        <v>0</v>
      </c>
      <c r="AY33" s="47">
        <v>0</v>
      </c>
      <c r="AZ33" s="47">
        <v>0</v>
      </c>
      <c r="BA33" s="47">
        <v>0</v>
      </c>
      <c r="BB33" s="47">
        <v>0</v>
      </c>
      <c r="BC33" s="47">
        <v>0</v>
      </c>
      <c r="BD33" s="47">
        <v>0</v>
      </c>
      <c r="BE33" s="22">
        <f t="shared" si="4"/>
        <v>64</v>
      </c>
      <c r="BF33" s="22"/>
    </row>
    <row r="34" spans="1:58" x14ac:dyDescent="0.2">
      <c r="A34" s="140"/>
      <c r="B34" s="120"/>
      <c r="C34" s="129"/>
      <c r="D34" s="17" t="s">
        <v>8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V34" s="47"/>
      <c r="W34" s="47"/>
      <c r="X34" s="29"/>
      <c r="Y34" s="46"/>
      <c r="Z34" s="46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27"/>
      <c r="AQ34" s="27"/>
      <c r="AR34" s="27"/>
      <c r="AS34" s="27"/>
      <c r="AT34" s="29"/>
      <c r="AU34" s="29"/>
      <c r="AV34" s="28"/>
      <c r="AW34" s="47">
        <v>0</v>
      </c>
      <c r="AX34" s="47">
        <v>0</v>
      </c>
      <c r="AY34" s="47">
        <v>0</v>
      </c>
      <c r="AZ34" s="47">
        <v>0</v>
      </c>
      <c r="BA34" s="47">
        <v>0</v>
      </c>
      <c r="BB34" s="47">
        <v>0</v>
      </c>
      <c r="BC34" s="47">
        <v>0</v>
      </c>
      <c r="BD34" s="47">
        <v>0</v>
      </c>
      <c r="BE34" s="22"/>
      <c r="BF34" s="22">
        <f t="shared" si="5"/>
        <v>0</v>
      </c>
    </row>
    <row r="35" spans="1:58" x14ac:dyDescent="0.2">
      <c r="A35" s="140"/>
      <c r="B35" s="120" t="s">
        <v>96</v>
      </c>
      <c r="C35" s="128" t="s">
        <v>122</v>
      </c>
      <c r="D35" s="17" t="s">
        <v>7</v>
      </c>
      <c r="E35" s="27">
        <v>2</v>
      </c>
      <c r="F35" s="27">
        <v>4</v>
      </c>
      <c r="G35" s="27">
        <v>2</v>
      </c>
      <c r="H35" s="27">
        <v>4</v>
      </c>
      <c r="I35" s="27">
        <v>2</v>
      </c>
      <c r="J35" s="27">
        <v>4</v>
      </c>
      <c r="K35" s="27">
        <v>2</v>
      </c>
      <c r="L35" s="27">
        <v>4</v>
      </c>
      <c r="M35" s="27">
        <v>4</v>
      </c>
      <c r="N35" s="27">
        <v>4</v>
      </c>
      <c r="O35" s="27">
        <v>4</v>
      </c>
      <c r="P35" s="27">
        <v>4</v>
      </c>
      <c r="Q35" s="27">
        <v>4</v>
      </c>
      <c r="R35" s="27">
        <v>4</v>
      </c>
      <c r="S35" s="27">
        <v>4</v>
      </c>
      <c r="T35" s="27">
        <v>4</v>
      </c>
      <c r="U35" s="28"/>
      <c r="V35" s="47"/>
      <c r="W35" s="47"/>
      <c r="X35" s="29">
        <v>4</v>
      </c>
      <c r="Y35" s="46">
        <v>2</v>
      </c>
      <c r="Z35" s="46">
        <v>4</v>
      </c>
      <c r="AA35" s="30">
        <v>2</v>
      </c>
      <c r="AB35" s="30">
        <v>4</v>
      </c>
      <c r="AC35" s="30">
        <v>2</v>
      </c>
      <c r="AD35" s="30">
        <v>4</v>
      </c>
      <c r="AE35" s="30">
        <v>2</v>
      </c>
      <c r="AF35" s="30">
        <v>4</v>
      </c>
      <c r="AG35" s="30">
        <v>2</v>
      </c>
      <c r="AH35" s="30">
        <v>4</v>
      </c>
      <c r="AI35" s="30">
        <v>2</v>
      </c>
      <c r="AJ35" s="30">
        <v>4</v>
      </c>
      <c r="AK35" s="30">
        <v>2</v>
      </c>
      <c r="AL35" s="30">
        <v>4</v>
      </c>
      <c r="AM35" s="30">
        <v>2</v>
      </c>
      <c r="AN35" s="30">
        <v>4</v>
      </c>
      <c r="AO35" s="30">
        <v>2</v>
      </c>
      <c r="AP35" s="30">
        <v>4</v>
      </c>
      <c r="AQ35" s="27">
        <v>2</v>
      </c>
      <c r="AR35" s="27">
        <v>4</v>
      </c>
      <c r="AS35" s="27">
        <v>2</v>
      </c>
      <c r="AT35" s="29">
        <v>2</v>
      </c>
      <c r="AU35" s="29"/>
      <c r="AV35" s="28"/>
      <c r="AW35" s="47">
        <v>0</v>
      </c>
      <c r="AX35" s="47">
        <v>0</v>
      </c>
      <c r="AY35" s="47">
        <v>0</v>
      </c>
      <c r="AZ35" s="47">
        <v>0</v>
      </c>
      <c r="BA35" s="47">
        <v>0</v>
      </c>
      <c r="BB35" s="47">
        <v>0</v>
      </c>
      <c r="BC35" s="47">
        <v>0</v>
      </c>
      <c r="BD35" s="47">
        <v>0</v>
      </c>
      <c r="BE35" s="22">
        <f t="shared" si="4"/>
        <v>124</v>
      </c>
      <c r="BF35" s="22"/>
    </row>
    <row r="36" spans="1:58" x14ac:dyDescent="0.2">
      <c r="A36" s="140"/>
      <c r="B36" s="120"/>
      <c r="C36" s="129"/>
      <c r="D36" s="17" t="s">
        <v>8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  <c r="V36" s="47"/>
      <c r="W36" s="47"/>
      <c r="X36" s="29"/>
      <c r="Y36" s="46"/>
      <c r="Z36" s="46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27"/>
      <c r="AR36" s="27"/>
      <c r="AS36" s="27"/>
      <c r="AT36" s="29"/>
      <c r="AU36" s="29"/>
      <c r="AV36" s="28"/>
      <c r="AW36" s="47">
        <v>0</v>
      </c>
      <c r="AX36" s="47">
        <v>0</v>
      </c>
      <c r="AY36" s="47">
        <v>0</v>
      </c>
      <c r="AZ36" s="47">
        <v>0</v>
      </c>
      <c r="BA36" s="47">
        <v>0</v>
      </c>
      <c r="BB36" s="47">
        <v>0</v>
      </c>
      <c r="BC36" s="47">
        <v>0</v>
      </c>
      <c r="BD36" s="47">
        <v>0</v>
      </c>
      <c r="BE36" s="22"/>
      <c r="BF36" s="22">
        <f t="shared" si="5"/>
        <v>0</v>
      </c>
    </row>
    <row r="37" spans="1:58" x14ac:dyDescent="0.2">
      <c r="A37" s="140"/>
      <c r="B37" s="120" t="s">
        <v>97</v>
      </c>
      <c r="C37" s="128" t="s">
        <v>118</v>
      </c>
      <c r="D37" s="17" t="s">
        <v>7</v>
      </c>
      <c r="E37" s="27">
        <v>4</v>
      </c>
      <c r="F37" s="27">
        <v>4</v>
      </c>
      <c r="G37" s="27">
        <v>4</v>
      </c>
      <c r="H37" s="27">
        <v>4</v>
      </c>
      <c r="I37" s="27">
        <v>4</v>
      </c>
      <c r="J37" s="27">
        <v>4</v>
      </c>
      <c r="K37" s="27">
        <v>4</v>
      </c>
      <c r="L37" s="27">
        <v>4</v>
      </c>
      <c r="M37" s="27">
        <v>4</v>
      </c>
      <c r="N37" s="27">
        <v>4</v>
      </c>
      <c r="O37" s="27">
        <v>4</v>
      </c>
      <c r="P37" s="27">
        <v>4</v>
      </c>
      <c r="Q37" s="27">
        <v>4</v>
      </c>
      <c r="R37" s="27">
        <v>4</v>
      </c>
      <c r="S37" s="27">
        <v>4</v>
      </c>
      <c r="T37" s="27">
        <v>4</v>
      </c>
      <c r="U37" s="28"/>
      <c r="V37" s="47"/>
      <c r="W37" s="47"/>
      <c r="X37" s="29"/>
      <c r="Y37" s="46"/>
      <c r="Z37" s="46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7"/>
      <c r="AQ37" s="27"/>
      <c r="AR37" s="27"/>
      <c r="AS37" s="27"/>
      <c r="AT37" s="29"/>
      <c r="AU37" s="29"/>
      <c r="AV37" s="48"/>
      <c r="AW37" s="47">
        <v>0</v>
      </c>
      <c r="AX37" s="47">
        <v>0</v>
      </c>
      <c r="AY37" s="47">
        <v>0</v>
      </c>
      <c r="AZ37" s="47">
        <v>0</v>
      </c>
      <c r="BA37" s="47">
        <v>0</v>
      </c>
      <c r="BB37" s="47">
        <v>0</v>
      </c>
      <c r="BC37" s="47">
        <v>0</v>
      </c>
      <c r="BD37" s="47">
        <v>0</v>
      </c>
      <c r="BE37" s="22">
        <f t="shared" si="4"/>
        <v>64</v>
      </c>
      <c r="BF37" s="22"/>
    </row>
    <row r="38" spans="1:58" x14ac:dyDescent="0.2">
      <c r="A38" s="140"/>
      <c r="B38" s="120"/>
      <c r="C38" s="129"/>
      <c r="D38" s="17" t="s">
        <v>8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47"/>
      <c r="W38" s="47"/>
      <c r="X38" s="29"/>
      <c r="Y38" s="46"/>
      <c r="Z38" s="46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27"/>
      <c r="AQ38" s="27"/>
      <c r="AR38" s="27"/>
      <c r="AS38" s="27"/>
      <c r="AT38" s="29"/>
      <c r="AU38" s="29"/>
      <c r="AV38" s="48"/>
      <c r="AW38" s="47">
        <v>0</v>
      </c>
      <c r="AX38" s="47">
        <v>0</v>
      </c>
      <c r="AY38" s="47">
        <v>0</v>
      </c>
      <c r="AZ38" s="47">
        <v>0</v>
      </c>
      <c r="BA38" s="47">
        <v>0</v>
      </c>
      <c r="BB38" s="47">
        <v>0</v>
      </c>
      <c r="BC38" s="47">
        <v>0</v>
      </c>
      <c r="BD38" s="47">
        <v>0</v>
      </c>
      <c r="BE38" s="22"/>
      <c r="BF38" s="22">
        <f t="shared" si="5"/>
        <v>0</v>
      </c>
    </row>
    <row r="39" spans="1:58" x14ac:dyDescent="0.2">
      <c r="A39" s="140"/>
      <c r="B39" s="120" t="s">
        <v>98</v>
      </c>
      <c r="C39" s="128" t="s">
        <v>114</v>
      </c>
      <c r="D39" s="17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  <c r="V39" s="47"/>
      <c r="W39" s="47"/>
      <c r="X39" s="29">
        <v>4</v>
      </c>
      <c r="Y39" s="46">
        <v>4</v>
      </c>
      <c r="Z39" s="46">
        <v>4</v>
      </c>
      <c r="AA39" s="80">
        <v>4</v>
      </c>
      <c r="AB39" s="80">
        <v>4</v>
      </c>
      <c r="AC39" s="80">
        <v>4</v>
      </c>
      <c r="AD39" s="80">
        <v>4</v>
      </c>
      <c r="AE39" s="80">
        <v>4</v>
      </c>
      <c r="AF39" s="80">
        <v>4</v>
      </c>
      <c r="AG39" s="80">
        <v>4</v>
      </c>
      <c r="AH39" s="80">
        <v>4</v>
      </c>
      <c r="AI39" s="80">
        <v>4</v>
      </c>
      <c r="AJ39" s="80">
        <v>4</v>
      </c>
      <c r="AK39" s="80">
        <v>4</v>
      </c>
      <c r="AL39" s="80">
        <v>4</v>
      </c>
      <c r="AM39" s="80">
        <v>4</v>
      </c>
      <c r="AN39" s="80">
        <v>4</v>
      </c>
      <c r="AO39" s="80">
        <v>4</v>
      </c>
      <c r="AP39" s="80">
        <v>4</v>
      </c>
      <c r="AQ39" s="27">
        <v>4</v>
      </c>
      <c r="AR39" s="27">
        <v>4</v>
      </c>
      <c r="AS39" s="27">
        <v>4</v>
      </c>
      <c r="AT39" s="29">
        <v>4</v>
      </c>
      <c r="AU39" s="29"/>
      <c r="AV39" s="48"/>
      <c r="AW39" s="47">
        <v>0</v>
      </c>
      <c r="AX39" s="47">
        <v>0</v>
      </c>
      <c r="AY39" s="47">
        <v>0</v>
      </c>
      <c r="AZ39" s="47">
        <v>0</v>
      </c>
      <c r="BA39" s="47">
        <v>0</v>
      </c>
      <c r="BB39" s="47">
        <v>0</v>
      </c>
      <c r="BC39" s="47">
        <v>0</v>
      </c>
      <c r="BD39" s="47">
        <v>0</v>
      </c>
      <c r="BE39" s="22">
        <f t="shared" si="4"/>
        <v>92</v>
      </c>
      <c r="BF39" s="22"/>
    </row>
    <row r="40" spans="1:58" x14ac:dyDescent="0.2">
      <c r="A40" s="140"/>
      <c r="B40" s="120"/>
      <c r="C40" s="129"/>
      <c r="D40" s="17" t="s">
        <v>8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  <c r="V40" s="47"/>
      <c r="W40" s="47"/>
      <c r="X40" s="29"/>
      <c r="Y40" s="46"/>
      <c r="Z40" s="46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7"/>
      <c r="AR40" s="27"/>
      <c r="AS40" s="27"/>
      <c r="AT40" s="29"/>
      <c r="AU40" s="29"/>
      <c r="AV40" s="48"/>
      <c r="AW40" s="47">
        <v>0</v>
      </c>
      <c r="AX40" s="47">
        <v>0</v>
      </c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  <c r="BE40" s="22"/>
      <c r="BF40" s="22">
        <f t="shared" si="5"/>
        <v>0</v>
      </c>
    </row>
    <row r="41" spans="1:58" x14ac:dyDescent="0.2">
      <c r="A41" s="140"/>
      <c r="B41" s="120" t="s">
        <v>115</v>
      </c>
      <c r="C41" s="128" t="s">
        <v>123</v>
      </c>
      <c r="D41" s="17" t="s">
        <v>7</v>
      </c>
      <c r="E41" s="27">
        <v>6</v>
      </c>
      <c r="F41" s="27">
        <v>4</v>
      </c>
      <c r="G41" s="27">
        <v>6</v>
      </c>
      <c r="H41" s="27">
        <v>4</v>
      </c>
      <c r="I41" s="27">
        <v>6</v>
      </c>
      <c r="J41" s="27">
        <v>4</v>
      </c>
      <c r="K41" s="27">
        <v>6</v>
      </c>
      <c r="L41" s="27">
        <v>4</v>
      </c>
      <c r="M41" s="27">
        <v>4</v>
      </c>
      <c r="N41" s="27">
        <v>4</v>
      </c>
      <c r="O41" s="27">
        <v>4</v>
      </c>
      <c r="P41" s="27">
        <v>4</v>
      </c>
      <c r="Q41" s="27">
        <v>4</v>
      </c>
      <c r="R41" s="27">
        <v>4</v>
      </c>
      <c r="S41" s="27">
        <v>4</v>
      </c>
      <c r="T41" s="27">
        <v>4</v>
      </c>
      <c r="U41" s="28"/>
      <c r="V41" s="47"/>
      <c r="W41" s="47"/>
      <c r="X41" s="29"/>
      <c r="Y41" s="46"/>
      <c r="Z41" s="46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27"/>
      <c r="AQ41" s="27"/>
      <c r="AR41" s="27"/>
      <c r="AS41" s="27"/>
      <c r="AT41" s="29"/>
      <c r="AU41" s="29"/>
      <c r="AV41" s="28"/>
      <c r="AW41" s="47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0</v>
      </c>
      <c r="BC41" s="47">
        <v>0</v>
      </c>
      <c r="BD41" s="47">
        <v>0</v>
      </c>
      <c r="BE41" s="22">
        <f t="shared" si="4"/>
        <v>72</v>
      </c>
      <c r="BF41" s="22"/>
    </row>
    <row r="42" spans="1:58" x14ac:dyDescent="0.2">
      <c r="A42" s="140"/>
      <c r="B42" s="120"/>
      <c r="C42" s="129"/>
      <c r="D42" s="17" t="s">
        <v>8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8"/>
      <c r="V42" s="47"/>
      <c r="W42" s="47"/>
      <c r="X42" s="29"/>
      <c r="Y42" s="46"/>
      <c r="Z42" s="46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27"/>
      <c r="AR42" s="27"/>
      <c r="AS42" s="27"/>
      <c r="AT42" s="29"/>
      <c r="AU42" s="29"/>
      <c r="AV42" s="28"/>
      <c r="AW42" s="47">
        <v>0</v>
      </c>
      <c r="AX42" s="47">
        <v>0</v>
      </c>
      <c r="AY42" s="47">
        <v>0</v>
      </c>
      <c r="AZ42" s="47">
        <v>0</v>
      </c>
      <c r="BA42" s="47">
        <v>0</v>
      </c>
      <c r="BB42" s="47">
        <v>0</v>
      </c>
      <c r="BC42" s="47">
        <v>0</v>
      </c>
      <c r="BD42" s="47">
        <v>0</v>
      </c>
      <c r="BE42" s="22"/>
      <c r="BF42" s="22">
        <f t="shared" si="5"/>
        <v>0</v>
      </c>
    </row>
    <row r="43" spans="1:58" x14ac:dyDescent="0.2">
      <c r="A43" s="140"/>
      <c r="B43" s="120" t="s">
        <v>116</v>
      </c>
      <c r="C43" s="128" t="s">
        <v>124</v>
      </c>
      <c r="D43" s="17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8"/>
      <c r="V43" s="47"/>
      <c r="W43" s="47"/>
      <c r="X43" s="29">
        <v>4</v>
      </c>
      <c r="Y43" s="46">
        <v>2</v>
      </c>
      <c r="Z43" s="46">
        <v>4</v>
      </c>
      <c r="AA43" s="30">
        <v>2</v>
      </c>
      <c r="AB43" s="30">
        <v>4</v>
      </c>
      <c r="AC43" s="30">
        <v>2</v>
      </c>
      <c r="AD43" s="30">
        <v>4</v>
      </c>
      <c r="AE43" s="30">
        <v>2</v>
      </c>
      <c r="AF43" s="30">
        <v>4</v>
      </c>
      <c r="AG43" s="30">
        <v>2</v>
      </c>
      <c r="AH43" s="30">
        <v>4</v>
      </c>
      <c r="AI43" s="30">
        <v>2</v>
      </c>
      <c r="AJ43" s="30">
        <v>4</v>
      </c>
      <c r="AK43" s="30">
        <v>2</v>
      </c>
      <c r="AL43" s="30">
        <v>4</v>
      </c>
      <c r="AM43" s="30">
        <v>2</v>
      </c>
      <c r="AN43" s="30">
        <v>4</v>
      </c>
      <c r="AO43" s="30">
        <v>2</v>
      </c>
      <c r="AP43" s="30">
        <v>4</v>
      </c>
      <c r="AQ43" s="27">
        <v>2</v>
      </c>
      <c r="AR43" s="27">
        <v>4</v>
      </c>
      <c r="AS43" s="27">
        <v>2</v>
      </c>
      <c r="AT43" s="29">
        <v>4</v>
      </c>
      <c r="AU43" s="29"/>
      <c r="AV43" s="28"/>
      <c r="AW43" s="47">
        <v>0</v>
      </c>
      <c r="AX43" s="47">
        <v>0</v>
      </c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0</v>
      </c>
      <c r="BE43" s="22">
        <f t="shared" si="4"/>
        <v>70</v>
      </c>
      <c r="BF43" s="22"/>
    </row>
    <row r="44" spans="1:58" x14ac:dyDescent="0.2">
      <c r="A44" s="140"/>
      <c r="B44" s="120"/>
      <c r="C44" s="129"/>
      <c r="D44" s="17" t="s">
        <v>8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8"/>
      <c r="V44" s="47"/>
      <c r="W44" s="47"/>
      <c r="X44" s="29"/>
      <c r="Y44" s="46"/>
      <c r="Z44" s="46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27"/>
      <c r="AR44" s="27"/>
      <c r="AS44" s="27"/>
      <c r="AT44" s="29"/>
      <c r="AU44" s="29"/>
      <c r="AV44" s="28"/>
      <c r="AW44" s="47">
        <v>0</v>
      </c>
      <c r="AX44" s="47">
        <v>0</v>
      </c>
      <c r="AY44" s="47">
        <v>0</v>
      </c>
      <c r="AZ44" s="47">
        <v>0</v>
      </c>
      <c r="BA44" s="47">
        <v>0</v>
      </c>
      <c r="BB44" s="47">
        <v>0</v>
      </c>
      <c r="BC44" s="47">
        <v>0</v>
      </c>
      <c r="BD44" s="47">
        <v>0</v>
      </c>
      <c r="BE44" s="22"/>
      <c r="BF44" s="22">
        <f t="shared" si="5"/>
        <v>0</v>
      </c>
    </row>
    <row r="45" spans="1:58" x14ac:dyDescent="0.2">
      <c r="A45" s="140"/>
      <c r="B45" s="118" t="s">
        <v>146</v>
      </c>
      <c r="C45" s="128" t="s">
        <v>108</v>
      </c>
      <c r="D45" s="17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/>
      <c r="V45" s="47"/>
      <c r="W45" s="47"/>
      <c r="X45" s="29"/>
      <c r="Y45" s="46"/>
      <c r="Z45" s="46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27"/>
      <c r="AR45" s="27"/>
      <c r="AS45" s="27"/>
      <c r="AT45" s="29"/>
      <c r="AU45" s="29"/>
      <c r="AV45" s="28"/>
      <c r="AW45" s="47"/>
      <c r="AX45" s="47"/>
      <c r="AY45" s="47"/>
      <c r="AZ45" s="47"/>
      <c r="BA45" s="47"/>
      <c r="BB45" s="47"/>
      <c r="BC45" s="47"/>
      <c r="BD45" s="47"/>
      <c r="BE45" s="22">
        <f>X45+Y45+Z45+AA45+AB45+AC45+AD45+AE45+AF45+AG45+AH45+AI45+AJ45+AK45+AL45+AM45+AN45+AO45+AP45+AQ45+AR45+AS45</f>
        <v>0</v>
      </c>
      <c r="BF45" s="22"/>
    </row>
    <row r="46" spans="1:58" x14ac:dyDescent="0.2">
      <c r="A46" s="140"/>
      <c r="B46" s="119"/>
      <c r="C46" s="129"/>
      <c r="D46" s="17" t="s">
        <v>8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  <c r="V46" s="47"/>
      <c r="W46" s="47"/>
      <c r="X46" s="29"/>
      <c r="Y46" s="46"/>
      <c r="Z46" s="46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27"/>
      <c r="AR46" s="27"/>
      <c r="AS46" s="27"/>
      <c r="AT46" s="29"/>
      <c r="AU46" s="29"/>
      <c r="AV46" s="28"/>
      <c r="AW46" s="47"/>
      <c r="AX46" s="47"/>
      <c r="AY46" s="47"/>
      <c r="AZ46" s="47"/>
      <c r="BA46" s="47"/>
      <c r="BB46" s="47"/>
      <c r="BC46" s="47"/>
      <c r="BD46" s="47"/>
      <c r="BE46" s="22"/>
      <c r="BF46" s="22">
        <f>X46+Y46+Z46+AA46+AB46+AC46+AD46+AE46+AF46+AG46+AH46+AI46+AJ46+AK46+AL46+AM46+AN46+AO46+AP46+AQ46+AR46+AS46</f>
        <v>0</v>
      </c>
    </row>
    <row r="47" spans="1:58" x14ac:dyDescent="0.2">
      <c r="A47" s="140"/>
      <c r="B47" s="136" t="s">
        <v>15</v>
      </c>
      <c r="C47" s="138" t="s">
        <v>16</v>
      </c>
      <c r="D47" s="24" t="s">
        <v>7</v>
      </c>
      <c r="E47" s="20">
        <f>SUM(E49,E53,E59)</f>
        <v>0</v>
      </c>
      <c r="F47" s="20">
        <f t="shared" ref="F47:T48" si="15">SUM(F49,F53,F59)</f>
        <v>0</v>
      </c>
      <c r="G47" s="20">
        <f t="shared" si="15"/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si="15"/>
        <v>0</v>
      </c>
      <c r="M47" s="20">
        <f t="shared" si="15"/>
        <v>0</v>
      </c>
      <c r="N47" s="20">
        <f t="shared" si="15"/>
        <v>0</v>
      </c>
      <c r="O47" s="20">
        <f t="shared" si="15"/>
        <v>0</v>
      </c>
      <c r="P47" s="20">
        <f t="shared" si="15"/>
        <v>0</v>
      </c>
      <c r="Q47" s="20">
        <f t="shared" si="15"/>
        <v>0</v>
      </c>
      <c r="R47" s="20">
        <f t="shared" si="15"/>
        <v>0</v>
      </c>
      <c r="S47" s="20">
        <f t="shared" si="15"/>
        <v>0</v>
      </c>
      <c r="T47" s="20">
        <f t="shared" si="15"/>
        <v>0</v>
      </c>
      <c r="U47" s="21"/>
      <c r="V47" s="49"/>
      <c r="W47" s="49"/>
      <c r="X47" s="20">
        <f>X49+X53+X59</f>
        <v>16</v>
      </c>
      <c r="Y47" s="20">
        <f t="shared" ref="Y47:AU48" si="16">Y49+Y53+Y59</f>
        <v>18</v>
      </c>
      <c r="Z47" s="20">
        <f t="shared" si="16"/>
        <v>16</v>
      </c>
      <c r="AA47" s="20">
        <f t="shared" si="16"/>
        <v>18</v>
      </c>
      <c r="AB47" s="20">
        <f t="shared" si="16"/>
        <v>16</v>
      </c>
      <c r="AC47" s="20">
        <f t="shared" si="16"/>
        <v>18</v>
      </c>
      <c r="AD47" s="20">
        <f t="shared" si="16"/>
        <v>16</v>
      </c>
      <c r="AE47" s="20">
        <f t="shared" si="16"/>
        <v>18</v>
      </c>
      <c r="AF47" s="20">
        <f t="shared" si="16"/>
        <v>16</v>
      </c>
      <c r="AG47" s="20">
        <f t="shared" si="16"/>
        <v>18</v>
      </c>
      <c r="AH47" s="20">
        <f t="shared" si="16"/>
        <v>16</v>
      </c>
      <c r="AI47" s="20">
        <f t="shared" si="16"/>
        <v>18</v>
      </c>
      <c r="AJ47" s="20">
        <f t="shared" si="16"/>
        <v>16</v>
      </c>
      <c r="AK47" s="20">
        <f t="shared" si="16"/>
        <v>18</v>
      </c>
      <c r="AL47" s="20">
        <f t="shared" si="16"/>
        <v>16</v>
      </c>
      <c r="AM47" s="20">
        <f t="shared" si="16"/>
        <v>18</v>
      </c>
      <c r="AN47" s="20">
        <f t="shared" si="16"/>
        <v>16</v>
      </c>
      <c r="AO47" s="20">
        <f t="shared" si="16"/>
        <v>18</v>
      </c>
      <c r="AP47" s="20">
        <f t="shared" si="16"/>
        <v>16</v>
      </c>
      <c r="AQ47" s="20">
        <f t="shared" si="16"/>
        <v>18</v>
      </c>
      <c r="AR47" s="20">
        <f t="shared" si="16"/>
        <v>16</v>
      </c>
      <c r="AS47" s="20">
        <f t="shared" si="16"/>
        <v>18</v>
      </c>
      <c r="AT47" s="20">
        <f t="shared" si="16"/>
        <v>16</v>
      </c>
      <c r="AU47" s="20">
        <f t="shared" si="16"/>
        <v>36</v>
      </c>
      <c r="AV47" s="28"/>
      <c r="AW47" s="47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0</v>
      </c>
      <c r="BC47" s="47">
        <v>0</v>
      </c>
      <c r="BD47" s="47">
        <v>0</v>
      </c>
      <c r="BE47" s="23">
        <f t="shared" si="4"/>
        <v>426</v>
      </c>
      <c r="BF47" s="23"/>
    </row>
    <row r="48" spans="1:58" x14ac:dyDescent="0.2">
      <c r="A48" s="140"/>
      <c r="B48" s="137"/>
      <c r="C48" s="138"/>
      <c r="D48" s="24" t="s">
        <v>8</v>
      </c>
      <c r="E48" s="20">
        <f>SUM(E50,E54,E60)</f>
        <v>0</v>
      </c>
      <c r="F48" s="20">
        <f t="shared" si="15"/>
        <v>0</v>
      </c>
      <c r="G48" s="20">
        <f t="shared" si="15"/>
        <v>0</v>
      </c>
      <c r="H48" s="20">
        <f t="shared" si="15"/>
        <v>0</v>
      </c>
      <c r="I48" s="20">
        <f t="shared" si="15"/>
        <v>0</v>
      </c>
      <c r="J48" s="20">
        <f t="shared" si="15"/>
        <v>0</v>
      </c>
      <c r="K48" s="20">
        <f t="shared" si="15"/>
        <v>0</v>
      </c>
      <c r="L48" s="20">
        <f t="shared" si="15"/>
        <v>0</v>
      </c>
      <c r="M48" s="20">
        <f t="shared" si="15"/>
        <v>0</v>
      </c>
      <c r="N48" s="20">
        <f t="shared" si="15"/>
        <v>0</v>
      </c>
      <c r="O48" s="20">
        <f t="shared" si="15"/>
        <v>0</v>
      </c>
      <c r="P48" s="20">
        <f t="shared" si="15"/>
        <v>0</v>
      </c>
      <c r="Q48" s="20">
        <f t="shared" si="15"/>
        <v>0</v>
      </c>
      <c r="R48" s="20">
        <f t="shared" si="15"/>
        <v>0</v>
      </c>
      <c r="S48" s="20">
        <f t="shared" si="15"/>
        <v>0</v>
      </c>
      <c r="T48" s="20">
        <f t="shared" si="15"/>
        <v>0</v>
      </c>
      <c r="U48" s="21"/>
      <c r="V48" s="49"/>
      <c r="W48" s="49"/>
      <c r="X48" s="20">
        <f>X50+X54+X60</f>
        <v>0</v>
      </c>
      <c r="Y48" s="20">
        <f t="shared" si="16"/>
        <v>0</v>
      </c>
      <c r="Z48" s="20">
        <f t="shared" si="16"/>
        <v>0</v>
      </c>
      <c r="AA48" s="20">
        <f t="shared" si="16"/>
        <v>0</v>
      </c>
      <c r="AB48" s="20">
        <f t="shared" si="16"/>
        <v>0</v>
      </c>
      <c r="AC48" s="20">
        <f t="shared" si="16"/>
        <v>0</v>
      </c>
      <c r="AD48" s="20">
        <f t="shared" si="16"/>
        <v>0</v>
      </c>
      <c r="AE48" s="20">
        <f t="shared" si="16"/>
        <v>0</v>
      </c>
      <c r="AF48" s="20">
        <f t="shared" si="16"/>
        <v>0</v>
      </c>
      <c r="AG48" s="20">
        <f t="shared" si="16"/>
        <v>0</v>
      </c>
      <c r="AH48" s="20">
        <f t="shared" si="16"/>
        <v>0</v>
      </c>
      <c r="AI48" s="20">
        <f t="shared" si="16"/>
        <v>0</v>
      </c>
      <c r="AJ48" s="20">
        <f t="shared" si="16"/>
        <v>0</v>
      </c>
      <c r="AK48" s="20">
        <f t="shared" si="16"/>
        <v>0</v>
      </c>
      <c r="AL48" s="20">
        <f t="shared" si="16"/>
        <v>0</v>
      </c>
      <c r="AM48" s="20">
        <f t="shared" si="16"/>
        <v>0</v>
      </c>
      <c r="AN48" s="20">
        <f t="shared" si="16"/>
        <v>0</v>
      </c>
      <c r="AO48" s="20">
        <f t="shared" si="16"/>
        <v>0</v>
      </c>
      <c r="AP48" s="20">
        <f t="shared" si="16"/>
        <v>0</v>
      </c>
      <c r="AQ48" s="20">
        <f t="shared" si="16"/>
        <v>0</v>
      </c>
      <c r="AR48" s="20">
        <f t="shared" si="16"/>
        <v>0</v>
      </c>
      <c r="AS48" s="20">
        <f t="shared" si="16"/>
        <v>0</v>
      </c>
      <c r="AT48" s="20">
        <f t="shared" ref="AT48" si="17">SUM(AT50,AT54,AT60)</f>
        <v>0</v>
      </c>
      <c r="AU48" s="20"/>
      <c r="AV48" s="28"/>
      <c r="AW48" s="47">
        <v>0</v>
      </c>
      <c r="AX48" s="47">
        <v>0</v>
      </c>
      <c r="AY48" s="47">
        <v>0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23"/>
      <c r="BF48" s="23">
        <f t="shared" si="5"/>
        <v>0</v>
      </c>
    </row>
    <row r="49" spans="1:58" x14ac:dyDescent="0.2">
      <c r="A49" s="140"/>
      <c r="B49" s="132" t="s">
        <v>99</v>
      </c>
      <c r="C49" s="134" t="s">
        <v>125</v>
      </c>
      <c r="D49" s="24" t="s">
        <v>7</v>
      </c>
      <c r="E49" s="20">
        <f>SUM(E51)</f>
        <v>0</v>
      </c>
      <c r="F49" s="20">
        <f t="shared" ref="F49:T50" si="18">SUM(F51)</f>
        <v>0</v>
      </c>
      <c r="G49" s="20">
        <f t="shared" si="18"/>
        <v>0</v>
      </c>
      <c r="H49" s="20">
        <f t="shared" si="18"/>
        <v>0</v>
      </c>
      <c r="I49" s="20">
        <f t="shared" si="18"/>
        <v>0</v>
      </c>
      <c r="J49" s="20">
        <f t="shared" si="18"/>
        <v>0</v>
      </c>
      <c r="K49" s="20">
        <f t="shared" si="18"/>
        <v>0</v>
      </c>
      <c r="L49" s="20">
        <f t="shared" si="18"/>
        <v>0</v>
      </c>
      <c r="M49" s="20">
        <f t="shared" si="18"/>
        <v>0</v>
      </c>
      <c r="N49" s="20">
        <f t="shared" si="18"/>
        <v>0</v>
      </c>
      <c r="O49" s="20">
        <f t="shared" si="18"/>
        <v>0</v>
      </c>
      <c r="P49" s="20">
        <f t="shared" si="18"/>
        <v>0</v>
      </c>
      <c r="Q49" s="20">
        <f t="shared" si="18"/>
        <v>0</v>
      </c>
      <c r="R49" s="20">
        <f t="shared" si="18"/>
        <v>0</v>
      </c>
      <c r="S49" s="20">
        <f t="shared" si="18"/>
        <v>0</v>
      </c>
      <c r="T49" s="20">
        <f t="shared" si="18"/>
        <v>0</v>
      </c>
      <c r="U49" s="21"/>
      <c r="V49" s="49"/>
      <c r="W49" s="49"/>
      <c r="X49" s="20">
        <f>X51</f>
        <v>0</v>
      </c>
      <c r="Y49" s="20">
        <f t="shared" ref="Y49:Z50" si="19">Y51</f>
        <v>0</v>
      </c>
      <c r="Z49" s="20">
        <f t="shared" si="19"/>
        <v>0</v>
      </c>
      <c r="AA49" s="20">
        <f t="shared" ref="AA49:AT50" si="20">SUM(AA51)</f>
        <v>0</v>
      </c>
      <c r="AB49" s="20">
        <f t="shared" si="20"/>
        <v>0</v>
      </c>
      <c r="AC49" s="20">
        <f t="shared" si="20"/>
        <v>0</v>
      </c>
      <c r="AD49" s="20">
        <f t="shared" si="20"/>
        <v>0</v>
      </c>
      <c r="AE49" s="20">
        <f t="shared" si="20"/>
        <v>0</v>
      </c>
      <c r="AF49" s="20">
        <f t="shared" si="20"/>
        <v>0</v>
      </c>
      <c r="AG49" s="20">
        <f t="shared" si="20"/>
        <v>0</v>
      </c>
      <c r="AH49" s="20">
        <f t="shared" si="20"/>
        <v>0</v>
      </c>
      <c r="AI49" s="20">
        <f t="shared" si="20"/>
        <v>0</v>
      </c>
      <c r="AJ49" s="20">
        <f t="shared" si="20"/>
        <v>0</v>
      </c>
      <c r="AK49" s="20">
        <f t="shared" si="20"/>
        <v>0</v>
      </c>
      <c r="AL49" s="20">
        <f t="shared" si="20"/>
        <v>0</v>
      </c>
      <c r="AM49" s="20">
        <f t="shared" si="20"/>
        <v>0</v>
      </c>
      <c r="AN49" s="20">
        <f t="shared" si="20"/>
        <v>0</v>
      </c>
      <c r="AO49" s="20">
        <f t="shared" si="20"/>
        <v>0</v>
      </c>
      <c r="AP49" s="20">
        <f t="shared" si="20"/>
        <v>0</v>
      </c>
      <c r="AQ49" s="20">
        <f t="shared" si="20"/>
        <v>0</v>
      </c>
      <c r="AR49" s="20">
        <f t="shared" si="20"/>
        <v>0</v>
      </c>
      <c r="AS49" s="20">
        <f t="shared" si="20"/>
        <v>0</v>
      </c>
      <c r="AT49" s="20">
        <f t="shared" si="20"/>
        <v>0</v>
      </c>
      <c r="AU49" s="20"/>
      <c r="AV49" s="28"/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23">
        <f t="shared" si="4"/>
        <v>0</v>
      </c>
      <c r="BF49" s="23"/>
    </row>
    <row r="50" spans="1:58" ht="59.25" customHeight="1" x14ac:dyDescent="0.2">
      <c r="A50" s="140"/>
      <c r="B50" s="133"/>
      <c r="C50" s="135"/>
      <c r="D50" s="79" t="s">
        <v>8</v>
      </c>
      <c r="E50" s="20">
        <f>SUM(E52)</f>
        <v>0</v>
      </c>
      <c r="F50" s="20">
        <f t="shared" si="18"/>
        <v>0</v>
      </c>
      <c r="G50" s="20">
        <f t="shared" si="18"/>
        <v>0</v>
      </c>
      <c r="H50" s="20">
        <f t="shared" si="18"/>
        <v>0</v>
      </c>
      <c r="I50" s="20">
        <f t="shared" si="18"/>
        <v>0</v>
      </c>
      <c r="J50" s="20">
        <f t="shared" si="18"/>
        <v>0</v>
      </c>
      <c r="K50" s="20">
        <f t="shared" si="18"/>
        <v>0</v>
      </c>
      <c r="L50" s="20">
        <f t="shared" si="18"/>
        <v>0</v>
      </c>
      <c r="M50" s="20">
        <f t="shared" si="18"/>
        <v>0</v>
      </c>
      <c r="N50" s="20">
        <f t="shared" si="18"/>
        <v>0</v>
      </c>
      <c r="O50" s="20">
        <f t="shared" si="18"/>
        <v>0</v>
      </c>
      <c r="P50" s="20">
        <f t="shared" si="18"/>
        <v>0</v>
      </c>
      <c r="Q50" s="20">
        <f t="shared" si="18"/>
        <v>0</v>
      </c>
      <c r="R50" s="20">
        <f t="shared" si="18"/>
        <v>0</v>
      </c>
      <c r="S50" s="20">
        <f t="shared" si="18"/>
        <v>0</v>
      </c>
      <c r="T50" s="20">
        <f t="shared" si="18"/>
        <v>0</v>
      </c>
      <c r="U50" s="21"/>
      <c r="V50" s="49"/>
      <c r="W50" s="49"/>
      <c r="X50" s="20">
        <f>X52</f>
        <v>0</v>
      </c>
      <c r="Y50" s="20">
        <f t="shared" si="19"/>
        <v>0</v>
      </c>
      <c r="Z50" s="20">
        <f t="shared" si="19"/>
        <v>0</v>
      </c>
      <c r="AA50" s="20">
        <f t="shared" si="20"/>
        <v>0</v>
      </c>
      <c r="AB50" s="20">
        <f t="shared" si="20"/>
        <v>0</v>
      </c>
      <c r="AC50" s="20">
        <f t="shared" si="20"/>
        <v>0</v>
      </c>
      <c r="AD50" s="20">
        <f t="shared" si="20"/>
        <v>0</v>
      </c>
      <c r="AE50" s="20">
        <f t="shared" si="20"/>
        <v>0</v>
      </c>
      <c r="AF50" s="20">
        <f t="shared" si="20"/>
        <v>0</v>
      </c>
      <c r="AG50" s="20">
        <f t="shared" si="20"/>
        <v>0</v>
      </c>
      <c r="AH50" s="20">
        <f t="shared" si="20"/>
        <v>0</v>
      </c>
      <c r="AI50" s="20">
        <f t="shared" si="20"/>
        <v>0</v>
      </c>
      <c r="AJ50" s="20">
        <f t="shared" si="20"/>
        <v>0</v>
      </c>
      <c r="AK50" s="20">
        <f t="shared" si="20"/>
        <v>0</v>
      </c>
      <c r="AL50" s="20">
        <f t="shared" si="20"/>
        <v>0</v>
      </c>
      <c r="AM50" s="20">
        <f t="shared" si="20"/>
        <v>0</v>
      </c>
      <c r="AN50" s="20">
        <f t="shared" si="20"/>
        <v>0</v>
      </c>
      <c r="AO50" s="20">
        <f t="shared" si="20"/>
        <v>0</v>
      </c>
      <c r="AP50" s="20">
        <f t="shared" si="20"/>
        <v>0</v>
      </c>
      <c r="AQ50" s="20">
        <f t="shared" si="20"/>
        <v>0</v>
      </c>
      <c r="AR50" s="20">
        <f t="shared" si="20"/>
        <v>0</v>
      </c>
      <c r="AS50" s="20">
        <f t="shared" si="20"/>
        <v>0</v>
      </c>
      <c r="AT50" s="20">
        <f t="shared" si="20"/>
        <v>0</v>
      </c>
      <c r="AU50" s="20"/>
      <c r="AV50" s="28"/>
      <c r="AW50" s="47">
        <v>0</v>
      </c>
      <c r="AX50" s="47">
        <v>0</v>
      </c>
      <c r="AY50" s="47">
        <v>0</v>
      </c>
      <c r="AZ50" s="47">
        <v>0</v>
      </c>
      <c r="BA50" s="47">
        <v>0</v>
      </c>
      <c r="BB50" s="47">
        <v>0</v>
      </c>
      <c r="BC50" s="47">
        <v>0</v>
      </c>
      <c r="BD50" s="47">
        <v>0</v>
      </c>
      <c r="BE50" s="23"/>
      <c r="BF50" s="23">
        <f t="shared" si="5"/>
        <v>0</v>
      </c>
    </row>
    <row r="51" spans="1:58" ht="27" customHeight="1" x14ac:dyDescent="0.2">
      <c r="A51" s="140"/>
      <c r="B51" s="120" t="s">
        <v>126</v>
      </c>
      <c r="C51" s="128" t="s">
        <v>127</v>
      </c>
      <c r="D51" s="83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8"/>
      <c r="V51" s="47"/>
      <c r="W51" s="47"/>
      <c r="X51" s="29"/>
      <c r="Y51" s="46"/>
      <c r="Z51" s="46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27"/>
      <c r="AQ51" s="27"/>
      <c r="AR51" s="27"/>
      <c r="AS51" s="27"/>
      <c r="AT51" s="29"/>
      <c r="AU51" s="29"/>
      <c r="AV51" s="48"/>
      <c r="AW51" s="47">
        <v>0</v>
      </c>
      <c r="AX51" s="47">
        <v>0</v>
      </c>
      <c r="AY51" s="47">
        <v>0</v>
      </c>
      <c r="AZ51" s="47">
        <v>0</v>
      </c>
      <c r="BA51" s="47">
        <v>0</v>
      </c>
      <c r="BB51" s="47">
        <v>0</v>
      </c>
      <c r="BC51" s="47">
        <v>0</v>
      </c>
      <c r="BD51" s="47">
        <v>0</v>
      </c>
      <c r="BE51" s="22">
        <f t="shared" si="4"/>
        <v>0</v>
      </c>
      <c r="BF51" s="22"/>
    </row>
    <row r="52" spans="1:58" ht="43.5" customHeight="1" x14ac:dyDescent="0.2">
      <c r="A52" s="140"/>
      <c r="B52" s="120"/>
      <c r="C52" s="129"/>
      <c r="D52" s="83" t="s">
        <v>8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8"/>
      <c r="V52" s="47"/>
      <c r="W52" s="47"/>
      <c r="X52" s="29"/>
      <c r="Y52" s="46"/>
      <c r="Z52" s="46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27"/>
      <c r="AR52" s="27"/>
      <c r="AS52" s="27"/>
      <c r="AT52" s="29"/>
      <c r="AU52" s="29"/>
      <c r="AV52" s="48"/>
      <c r="AW52" s="47">
        <v>0</v>
      </c>
      <c r="AX52" s="47">
        <v>0</v>
      </c>
      <c r="AY52" s="47">
        <v>0</v>
      </c>
      <c r="AZ52" s="47">
        <v>0</v>
      </c>
      <c r="BA52" s="47">
        <v>0</v>
      </c>
      <c r="BB52" s="47">
        <v>0</v>
      </c>
      <c r="BC52" s="47">
        <v>0</v>
      </c>
      <c r="BD52" s="47">
        <v>0</v>
      </c>
      <c r="BE52" s="22"/>
      <c r="BF52" s="22">
        <f t="shared" si="5"/>
        <v>0</v>
      </c>
    </row>
    <row r="53" spans="1:58" x14ac:dyDescent="0.2">
      <c r="A53" s="140"/>
      <c r="B53" s="132" t="s">
        <v>106</v>
      </c>
      <c r="C53" s="134" t="s">
        <v>128</v>
      </c>
      <c r="D53" s="24" t="s">
        <v>7</v>
      </c>
      <c r="E53" s="20">
        <f>SUM(E55,E57)</f>
        <v>0</v>
      </c>
      <c r="F53" s="20">
        <f t="shared" ref="F53:T54" si="21">SUM(F55,F57)</f>
        <v>0</v>
      </c>
      <c r="G53" s="20">
        <f t="shared" si="21"/>
        <v>0</v>
      </c>
      <c r="H53" s="20">
        <f t="shared" si="21"/>
        <v>0</v>
      </c>
      <c r="I53" s="20">
        <f t="shared" si="21"/>
        <v>0</v>
      </c>
      <c r="J53" s="20">
        <f t="shared" si="21"/>
        <v>0</v>
      </c>
      <c r="K53" s="20">
        <f t="shared" si="21"/>
        <v>0</v>
      </c>
      <c r="L53" s="20">
        <f t="shared" si="21"/>
        <v>0</v>
      </c>
      <c r="M53" s="20">
        <f t="shared" si="21"/>
        <v>0</v>
      </c>
      <c r="N53" s="20">
        <f t="shared" si="21"/>
        <v>0</v>
      </c>
      <c r="O53" s="20">
        <f t="shared" si="21"/>
        <v>0</v>
      </c>
      <c r="P53" s="20">
        <f t="shared" si="21"/>
        <v>0</v>
      </c>
      <c r="Q53" s="20">
        <f t="shared" si="21"/>
        <v>0</v>
      </c>
      <c r="R53" s="20">
        <f t="shared" si="21"/>
        <v>0</v>
      </c>
      <c r="S53" s="20">
        <f t="shared" si="21"/>
        <v>0</v>
      </c>
      <c r="T53" s="20">
        <f t="shared" si="21"/>
        <v>0</v>
      </c>
      <c r="U53" s="21"/>
      <c r="V53" s="49"/>
      <c r="W53" s="49"/>
      <c r="X53" s="20">
        <f>X55</f>
        <v>8</v>
      </c>
      <c r="Y53" s="20">
        <f t="shared" ref="Y53:AU54" si="22">Y55</f>
        <v>10</v>
      </c>
      <c r="Z53" s="20">
        <f t="shared" si="22"/>
        <v>8</v>
      </c>
      <c r="AA53" s="20">
        <f t="shared" si="22"/>
        <v>10</v>
      </c>
      <c r="AB53" s="20">
        <f t="shared" si="22"/>
        <v>8</v>
      </c>
      <c r="AC53" s="20">
        <f t="shared" si="22"/>
        <v>10</v>
      </c>
      <c r="AD53" s="20">
        <f t="shared" si="22"/>
        <v>8</v>
      </c>
      <c r="AE53" s="20">
        <f t="shared" si="22"/>
        <v>10</v>
      </c>
      <c r="AF53" s="20">
        <f t="shared" si="22"/>
        <v>8</v>
      </c>
      <c r="AG53" s="20">
        <f t="shared" si="22"/>
        <v>10</v>
      </c>
      <c r="AH53" s="20">
        <f t="shared" si="22"/>
        <v>8</v>
      </c>
      <c r="AI53" s="20">
        <f t="shared" si="22"/>
        <v>10</v>
      </c>
      <c r="AJ53" s="20">
        <f t="shared" si="22"/>
        <v>8</v>
      </c>
      <c r="AK53" s="20">
        <f t="shared" si="22"/>
        <v>10</v>
      </c>
      <c r="AL53" s="20">
        <f t="shared" si="22"/>
        <v>8</v>
      </c>
      <c r="AM53" s="20">
        <f t="shared" si="22"/>
        <v>10</v>
      </c>
      <c r="AN53" s="20">
        <f t="shared" si="22"/>
        <v>8</v>
      </c>
      <c r="AO53" s="20">
        <f t="shared" si="22"/>
        <v>10</v>
      </c>
      <c r="AP53" s="20">
        <f t="shared" si="22"/>
        <v>8</v>
      </c>
      <c r="AQ53" s="20">
        <f t="shared" si="22"/>
        <v>10</v>
      </c>
      <c r="AR53" s="20">
        <f t="shared" si="22"/>
        <v>8</v>
      </c>
      <c r="AS53" s="20">
        <f t="shared" si="22"/>
        <v>10</v>
      </c>
      <c r="AT53" s="20">
        <f t="shared" si="22"/>
        <v>8</v>
      </c>
      <c r="AU53" s="20">
        <f t="shared" si="22"/>
        <v>0</v>
      </c>
      <c r="AV53" s="48"/>
      <c r="AW53" s="47">
        <v>0</v>
      </c>
      <c r="AX53" s="47">
        <v>0</v>
      </c>
      <c r="AY53" s="47">
        <v>0</v>
      </c>
      <c r="AZ53" s="47">
        <v>0</v>
      </c>
      <c r="BA53" s="47">
        <v>0</v>
      </c>
      <c r="BB53" s="47">
        <v>0</v>
      </c>
      <c r="BC53" s="47">
        <v>0</v>
      </c>
      <c r="BD53" s="47">
        <v>0</v>
      </c>
      <c r="BE53" s="23">
        <f t="shared" ref="BE53" si="23">SUM(E53:BD53)</f>
        <v>206</v>
      </c>
      <c r="BF53" s="23"/>
    </row>
    <row r="54" spans="1:58" ht="54.75" customHeight="1" x14ac:dyDescent="0.2">
      <c r="A54" s="140"/>
      <c r="B54" s="133"/>
      <c r="C54" s="135"/>
      <c r="D54" s="79" t="s">
        <v>8</v>
      </c>
      <c r="E54" s="20">
        <f>SUM(E56,E58)</f>
        <v>0</v>
      </c>
      <c r="F54" s="20">
        <f t="shared" si="21"/>
        <v>0</v>
      </c>
      <c r="G54" s="20">
        <f t="shared" si="21"/>
        <v>0</v>
      </c>
      <c r="H54" s="20">
        <f t="shared" si="21"/>
        <v>0</v>
      </c>
      <c r="I54" s="20">
        <f t="shared" si="21"/>
        <v>0</v>
      </c>
      <c r="J54" s="20">
        <f t="shared" si="21"/>
        <v>0</v>
      </c>
      <c r="K54" s="20">
        <f t="shared" si="21"/>
        <v>0</v>
      </c>
      <c r="L54" s="20">
        <f t="shared" si="21"/>
        <v>0</v>
      </c>
      <c r="M54" s="20">
        <f t="shared" si="21"/>
        <v>0</v>
      </c>
      <c r="N54" s="20">
        <f t="shared" si="21"/>
        <v>0</v>
      </c>
      <c r="O54" s="20">
        <f t="shared" si="21"/>
        <v>0</v>
      </c>
      <c r="P54" s="20">
        <f t="shared" si="21"/>
        <v>0</v>
      </c>
      <c r="Q54" s="20">
        <f t="shared" si="21"/>
        <v>0</v>
      </c>
      <c r="R54" s="20">
        <f t="shared" si="21"/>
        <v>0</v>
      </c>
      <c r="S54" s="20">
        <f t="shared" si="21"/>
        <v>0</v>
      </c>
      <c r="T54" s="20">
        <f t="shared" si="21"/>
        <v>0</v>
      </c>
      <c r="U54" s="21"/>
      <c r="V54" s="49"/>
      <c r="W54" s="49"/>
      <c r="X54" s="20">
        <f>X56</f>
        <v>0</v>
      </c>
      <c r="Y54" s="20">
        <f t="shared" si="22"/>
        <v>0</v>
      </c>
      <c r="Z54" s="20">
        <f t="shared" si="22"/>
        <v>0</v>
      </c>
      <c r="AA54" s="20">
        <f t="shared" si="22"/>
        <v>0</v>
      </c>
      <c r="AB54" s="20">
        <f t="shared" si="22"/>
        <v>0</v>
      </c>
      <c r="AC54" s="20">
        <f t="shared" si="22"/>
        <v>0</v>
      </c>
      <c r="AD54" s="20">
        <f t="shared" si="22"/>
        <v>0</v>
      </c>
      <c r="AE54" s="20">
        <f t="shared" si="22"/>
        <v>0</v>
      </c>
      <c r="AF54" s="20">
        <f t="shared" si="22"/>
        <v>0</v>
      </c>
      <c r="AG54" s="20">
        <f t="shared" si="22"/>
        <v>0</v>
      </c>
      <c r="AH54" s="20">
        <f t="shared" si="22"/>
        <v>0</v>
      </c>
      <c r="AI54" s="20">
        <f t="shared" si="22"/>
        <v>0</v>
      </c>
      <c r="AJ54" s="20">
        <f t="shared" si="22"/>
        <v>0</v>
      </c>
      <c r="AK54" s="20">
        <f t="shared" si="22"/>
        <v>0</v>
      </c>
      <c r="AL54" s="20">
        <f t="shared" si="22"/>
        <v>0</v>
      </c>
      <c r="AM54" s="20">
        <f t="shared" si="22"/>
        <v>0</v>
      </c>
      <c r="AN54" s="20">
        <f t="shared" si="22"/>
        <v>0</v>
      </c>
      <c r="AO54" s="20">
        <f t="shared" si="22"/>
        <v>0</v>
      </c>
      <c r="AP54" s="20">
        <f t="shared" si="22"/>
        <v>0</v>
      </c>
      <c r="AQ54" s="20">
        <f t="shared" si="22"/>
        <v>0</v>
      </c>
      <c r="AR54" s="20">
        <f t="shared" si="22"/>
        <v>0</v>
      </c>
      <c r="AS54" s="20">
        <f t="shared" si="22"/>
        <v>0</v>
      </c>
      <c r="AT54" s="20">
        <f t="shared" si="22"/>
        <v>0</v>
      </c>
      <c r="AU54" s="20">
        <f t="shared" si="22"/>
        <v>0</v>
      </c>
      <c r="AV54" s="48"/>
      <c r="AW54" s="47">
        <v>0</v>
      </c>
      <c r="AX54" s="47">
        <v>0</v>
      </c>
      <c r="AY54" s="47">
        <v>0</v>
      </c>
      <c r="AZ54" s="47">
        <v>0</v>
      </c>
      <c r="BA54" s="47">
        <v>0</v>
      </c>
      <c r="BB54" s="47">
        <v>0</v>
      </c>
      <c r="BC54" s="47">
        <v>0</v>
      </c>
      <c r="BD54" s="47">
        <v>0</v>
      </c>
      <c r="BE54" s="23"/>
      <c r="BF54" s="23">
        <f t="shared" ref="BF54" si="24">SUM(E54:AS54)</f>
        <v>0</v>
      </c>
    </row>
    <row r="55" spans="1:58" x14ac:dyDescent="0.2">
      <c r="A55" s="140"/>
      <c r="B55" s="120" t="s">
        <v>107</v>
      </c>
      <c r="C55" s="128" t="s">
        <v>129</v>
      </c>
      <c r="D55" s="17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8"/>
      <c r="V55" s="47"/>
      <c r="W55" s="47"/>
      <c r="X55" s="29">
        <v>8</v>
      </c>
      <c r="Y55" s="46">
        <v>10</v>
      </c>
      <c r="Z55" s="46">
        <v>8</v>
      </c>
      <c r="AA55" s="30">
        <v>10</v>
      </c>
      <c r="AB55" s="30">
        <v>8</v>
      </c>
      <c r="AC55" s="30">
        <v>10</v>
      </c>
      <c r="AD55" s="30">
        <v>8</v>
      </c>
      <c r="AE55" s="30">
        <v>10</v>
      </c>
      <c r="AF55" s="30">
        <v>8</v>
      </c>
      <c r="AG55" s="30">
        <v>10</v>
      </c>
      <c r="AH55" s="30">
        <v>8</v>
      </c>
      <c r="AI55" s="30">
        <v>10</v>
      </c>
      <c r="AJ55" s="30">
        <v>8</v>
      </c>
      <c r="AK55" s="30">
        <v>10</v>
      </c>
      <c r="AL55" s="30">
        <v>8</v>
      </c>
      <c r="AM55" s="30">
        <v>10</v>
      </c>
      <c r="AN55" s="30">
        <v>8</v>
      </c>
      <c r="AO55" s="30">
        <v>10</v>
      </c>
      <c r="AP55" s="30">
        <v>8</v>
      </c>
      <c r="AQ55" s="30">
        <v>10</v>
      </c>
      <c r="AR55" s="30">
        <v>8</v>
      </c>
      <c r="AS55" s="30">
        <v>10</v>
      </c>
      <c r="AT55" s="29">
        <v>8</v>
      </c>
      <c r="AU55" s="29"/>
      <c r="AV55" s="28"/>
      <c r="AW55" s="47">
        <v>0</v>
      </c>
      <c r="AX55" s="47">
        <v>0</v>
      </c>
      <c r="AY55" s="47">
        <v>0</v>
      </c>
      <c r="AZ55" s="47">
        <v>0</v>
      </c>
      <c r="BA55" s="47">
        <v>0</v>
      </c>
      <c r="BB55" s="47">
        <v>0</v>
      </c>
      <c r="BC55" s="47">
        <v>0</v>
      </c>
      <c r="BD55" s="47">
        <v>0</v>
      </c>
      <c r="BE55" s="22">
        <f t="shared" ref="BE55" si="25">SUM(E55:BD55)</f>
        <v>206</v>
      </c>
      <c r="BF55" s="22"/>
    </row>
    <row r="56" spans="1:58" ht="55.5" customHeight="1" x14ac:dyDescent="0.2">
      <c r="A56" s="140"/>
      <c r="B56" s="120"/>
      <c r="C56" s="129"/>
      <c r="D56" s="17" t="s">
        <v>8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8"/>
      <c r="V56" s="47"/>
      <c r="W56" s="47"/>
      <c r="X56" s="29"/>
      <c r="Y56" s="46"/>
      <c r="Z56" s="46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29"/>
      <c r="AU56" s="29"/>
      <c r="AV56" s="28"/>
      <c r="AW56" s="47">
        <v>0</v>
      </c>
      <c r="AX56" s="47">
        <v>0</v>
      </c>
      <c r="AY56" s="47">
        <v>0</v>
      </c>
      <c r="AZ56" s="47">
        <v>0</v>
      </c>
      <c r="BA56" s="47">
        <v>0</v>
      </c>
      <c r="BB56" s="47">
        <v>0</v>
      </c>
      <c r="BC56" s="47">
        <v>0</v>
      </c>
      <c r="BD56" s="47">
        <v>0</v>
      </c>
      <c r="BE56" s="22"/>
      <c r="BF56" s="22">
        <f t="shared" ref="BF56" si="26">SUM(E56:AS56)</f>
        <v>0</v>
      </c>
    </row>
    <row r="57" spans="1:58" ht="17.25" customHeight="1" x14ac:dyDescent="0.2">
      <c r="A57" s="140"/>
      <c r="B57" s="120" t="s">
        <v>120</v>
      </c>
      <c r="C57" s="121" t="s">
        <v>101</v>
      </c>
      <c r="D57" s="17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8"/>
      <c r="V57" s="47"/>
      <c r="W57" s="47"/>
      <c r="X57" s="29"/>
      <c r="Y57" s="46"/>
      <c r="Z57" s="46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29"/>
      <c r="AU57" s="29"/>
      <c r="AV57" s="28"/>
      <c r="AW57" s="47">
        <v>0</v>
      </c>
      <c r="AX57" s="47">
        <v>0</v>
      </c>
      <c r="AY57" s="47">
        <v>0</v>
      </c>
      <c r="AZ57" s="47">
        <v>0</v>
      </c>
      <c r="BA57" s="47">
        <v>0</v>
      </c>
      <c r="BB57" s="47">
        <v>0</v>
      </c>
      <c r="BC57" s="47">
        <v>0</v>
      </c>
      <c r="BD57" s="47">
        <v>0</v>
      </c>
      <c r="BE57" s="22">
        <f t="shared" ref="BE57" si="27">SUM(E57:BD57)</f>
        <v>0</v>
      </c>
      <c r="BF57" s="22"/>
    </row>
    <row r="58" spans="1:58" ht="13.5" customHeight="1" x14ac:dyDescent="0.2">
      <c r="A58" s="140"/>
      <c r="B58" s="120"/>
      <c r="C58" s="121"/>
      <c r="D58" s="17" t="s">
        <v>8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8"/>
      <c r="V58" s="47"/>
      <c r="W58" s="47"/>
      <c r="X58" s="29"/>
      <c r="Y58" s="46"/>
      <c r="Z58" s="46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29"/>
      <c r="AU58" s="29"/>
      <c r="AV58" s="28"/>
      <c r="AW58" s="47">
        <v>0</v>
      </c>
      <c r="AX58" s="47">
        <v>0</v>
      </c>
      <c r="AY58" s="47">
        <v>0</v>
      </c>
      <c r="AZ58" s="47">
        <v>0</v>
      </c>
      <c r="BA58" s="47">
        <v>0</v>
      </c>
      <c r="BB58" s="47">
        <v>0</v>
      </c>
      <c r="BC58" s="47">
        <v>0</v>
      </c>
      <c r="BD58" s="47">
        <v>0</v>
      </c>
      <c r="BE58" s="22"/>
      <c r="BF58" s="22">
        <f t="shared" ref="BF58" si="28">SUM(E58:AS58)</f>
        <v>0</v>
      </c>
    </row>
    <row r="59" spans="1:58" ht="13.5" customHeight="1" x14ac:dyDescent="0.2">
      <c r="A59" s="140"/>
      <c r="B59" s="132" t="s">
        <v>109</v>
      </c>
      <c r="C59" s="134" t="s">
        <v>130</v>
      </c>
      <c r="D59" s="79" t="s">
        <v>7</v>
      </c>
      <c r="E59" s="20">
        <f>SUM(E61,E63)</f>
        <v>0</v>
      </c>
      <c r="F59" s="20">
        <f t="shared" ref="F59:T60" si="29">SUM(F61,F63)</f>
        <v>0</v>
      </c>
      <c r="G59" s="20">
        <f t="shared" si="29"/>
        <v>0</v>
      </c>
      <c r="H59" s="20">
        <f t="shared" si="29"/>
        <v>0</v>
      </c>
      <c r="I59" s="20">
        <f t="shared" si="29"/>
        <v>0</v>
      </c>
      <c r="J59" s="20">
        <f t="shared" si="29"/>
        <v>0</v>
      </c>
      <c r="K59" s="20">
        <f t="shared" si="29"/>
        <v>0</v>
      </c>
      <c r="L59" s="20">
        <f t="shared" si="29"/>
        <v>0</v>
      </c>
      <c r="M59" s="20">
        <f t="shared" si="29"/>
        <v>0</v>
      </c>
      <c r="N59" s="20">
        <f t="shared" si="29"/>
        <v>0</v>
      </c>
      <c r="O59" s="20">
        <f t="shared" si="29"/>
        <v>0</v>
      </c>
      <c r="P59" s="20">
        <f t="shared" si="29"/>
        <v>0</v>
      </c>
      <c r="Q59" s="20">
        <f t="shared" si="29"/>
        <v>0</v>
      </c>
      <c r="R59" s="20">
        <f t="shared" si="29"/>
        <v>0</v>
      </c>
      <c r="S59" s="20">
        <f t="shared" si="29"/>
        <v>0</v>
      </c>
      <c r="T59" s="20">
        <f t="shared" si="29"/>
        <v>0</v>
      </c>
      <c r="U59" s="21"/>
      <c r="V59" s="49"/>
      <c r="W59" s="49"/>
      <c r="X59" s="20">
        <f>X61</f>
        <v>8</v>
      </c>
      <c r="Y59" s="20">
        <f t="shared" ref="Y59:AS60" si="30">Y61</f>
        <v>8</v>
      </c>
      <c r="Z59" s="20">
        <f t="shared" si="30"/>
        <v>8</v>
      </c>
      <c r="AA59" s="20">
        <f t="shared" si="30"/>
        <v>8</v>
      </c>
      <c r="AB59" s="20">
        <f t="shared" si="30"/>
        <v>8</v>
      </c>
      <c r="AC59" s="20">
        <f t="shared" si="30"/>
        <v>8</v>
      </c>
      <c r="AD59" s="20">
        <f t="shared" si="30"/>
        <v>8</v>
      </c>
      <c r="AE59" s="20">
        <f t="shared" si="30"/>
        <v>8</v>
      </c>
      <c r="AF59" s="20">
        <f t="shared" si="30"/>
        <v>8</v>
      </c>
      <c r="AG59" s="20">
        <f t="shared" si="30"/>
        <v>8</v>
      </c>
      <c r="AH59" s="20">
        <f t="shared" si="30"/>
        <v>8</v>
      </c>
      <c r="AI59" s="20">
        <f t="shared" si="30"/>
        <v>8</v>
      </c>
      <c r="AJ59" s="20">
        <f t="shared" si="30"/>
        <v>8</v>
      </c>
      <c r="AK59" s="20">
        <f t="shared" si="30"/>
        <v>8</v>
      </c>
      <c r="AL59" s="20">
        <f t="shared" si="30"/>
        <v>8</v>
      </c>
      <c r="AM59" s="20">
        <f t="shared" si="30"/>
        <v>8</v>
      </c>
      <c r="AN59" s="20">
        <f t="shared" si="30"/>
        <v>8</v>
      </c>
      <c r="AO59" s="20">
        <f t="shared" si="30"/>
        <v>8</v>
      </c>
      <c r="AP59" s="20">
        <f t="shared" si="30"/>
        <v>8</v>
      </c>
      <c r="AQ59" s="20">
        <f t="shared" si="30"/>
        <v>8</v>
      </c>
      <c r="AR59" s="20">
        <f t="shared" si="30"/>
        <v>8</v>
      </c>
      <c r="AS59" s="20">
        <f t="shared" si="30"/>
        <v>8</v>
      </c>
      <c r="AT59" s="20">
        <f t="shared" ref="AT59" si="31">SUM(AT61,AT63)</f>
        <v>8</v>
      </c>
      <c r="AU59" s="20">
        <f>AU63</f>
        <v>36</v>
      </c>
      <c r="AV59" s="48"/>
      <c r="AW59" s="49">
        <v>0</v>
      </c>
      <c r="AX59" s="49">
        <v>0</v>
      </c>
      <c r="AY59" s="49">
        <v>0</v>
      </c>
      <c r="AZ59" s="49">
        <v>0</v>
      </c>
      <c r="BA59" s="49">
        <v>0</v>
      </c>
      <c r="BB59" s="49">
        <v>0</v>
      </c>
      <c r="BC59" s="49">
        <v>0</v>
      </c>
      <c r="BD59" s="49">
        <v>0</v>
      </c>
      <c r="BE59" s="23">
        <f t="shared" ref="BE59" si="32">SUM(E59:BD59)</f>
        <v>220</v>
      </c>
      <c r="BF59" s="23"/>
    </row>
    <row r="60" spans="1:58" ht="70.5" customHeight="1" x14ac:dyDescent="0.2">
      <c r="A60" s="140"/>
      <c r="B60" s="133"/>
      <c r="C60" s="135"/>
      <c r="D60" s="79" t="s">
        <v>8</v>
      </c>
      <c r="E60" s="20">
        <f>SUM(E62,E64)</f>
        <v>0</v>
      </c>
      <c r="F60" s="20">
        <f t="shared" si="29"/>
        <v>0</v>
      </c>
      <c r="G60" s="20">
        <f t="shared" si="29"/>
        <v>0</v>
      </c>
      <c r="H60" s="20">
        <f t="shared" si="29"/>
        <v>0</v>
      </c>
      <c r="I60" s="20">
        <f t="shared" si="29"/>
        <v>0</v>
      </c>
      <c r="J60" s="20">
        <f t="shared" si="29"/>
        <v>0</v>
      </c>
      <c r="K60" s="20">
        <f t="shared" si="29"/>
        <v>0</v>
      </c>
      <c r="L60" s="20">
        <f t="shared" si="29"/>
        <v>0</v>
      </c>
      <c r="M60" s="20">
        <f t="shared" si="29"/>
        <v>0</v>
      </c>
      <c r="N60" s="20">
        <f t="shared" si="29"/>
        <v>0</v>
      </c>
      <c r="O60" s="20">
        <f t="shared" si="29"/>
        <v>0</v>
      </c>
      <c r="P60" s="20">
        <f t="shared" si="29"/>
        <v>0</v>
      </c>
      <c r="Q60" s="20">
        <f t="shared" si="29"/>
        <v>0</v>
      </c>
      <c r="R60" s="20">
        <f t="shared" si="29"/>
        <v>0</v>
      </c>
      <c r="S60" s="20">
        <f t="shared" si="29"/>
        <v>0</v>
      </c>
      <c r="T60" s="20">
        <f t="shared" si="29"/>
        <v>0</v>
      </c>
      <c r="U60" s="21"/>
      <c r="V60" s="49"/>
      <c r="W60" s="49"/>
      <c r="X60" s="20">
        <f>X62</f>
        <v>0</v>
      </c>
      <c r="Y60" s="20">
        <f t="shared" si="30"/>
        <v>0</v>
      </c>
      <c r="Z60" s="20">
        <f t="shared" si="30"/>
        <v>0</v>
      </c>
      <c r="AA60" s="20">
        <f t="shared" si="30"/>
        <v>0</v>
      </c>
      <c r="AB60" s="20">
        <f t="shared" si="30"/>
        <v>0</v>
      </c>
      <c r="AC60" s="20">
        <f t="shared" si="30"/>
        <v>0</v>
      </c>
      <c r="AD60" s="20">
        <f t="shared" si="30"/>
        <v>0</v>
      </c>
      <c r="AE60" s="20">
        <f t="shared" si="30"/>
        <v>0</v>
      </c>
      <c r="AF60" s="20">
        <f t="shared" si="30"/>
        <v>0</v>
      </c>
      <c r="AG60" s="20">
        <f t="shared" si="30"/>
        <v>0</v>
      </c>
      <c r="AH60" s="20">
        <f t="shared" si="30"/>
        <v>0</v>
      </c>
      <c r="AI60" s="20">
        <f t="shared" si="30"/>
        <v>0</v>
      </c>
      <c r="AJ60" s="20">
        <f t="shared" si="30"/>
        <v>0</v>
      </c>
      <c r="AK60" s="20">
        <f t="shared" si="30"/>
        <v>0</v>
      </c>
      <c r="AL60" s="20">
        <f t="shared" si="30"/>
        <v>0</v>
      </c>
      <c r="AM60" s="20">
        <f t="shared" si="30"/>
        <v>0</v>
      </c>
      <c r="AN60" s="20">
        <f t="shared" si="30"/>
        <v>0</v>
      </c>
      <c r="AO60" s="20">
        <f t="shared" si="30"/>
        <v>0</v>
      </c>
      <c r="AP60" s="20">
        <f t="shared" si="30"/>
        <v>0</v>
      </c>
      <c r="AQ60" s="20">
        <f t="shared" si="30"/>
        <v>0</v>
      </c>
      <c r="AR60" s="20">
        <f t="shared" si="30"/>
        <v>0</v>
      </c>
      <c r="AS60" s="20">
        <f t="shared" si="30"/>
        <v>0</v>
      </c>
      <c r="AT60" s="20">
        <f t="shared" ref="AT60" si="33">AT62</f>
        <v>0</v>
      </c>
      <c r="AU60" s="20">
        <f>AU64</f>
        <v>0</v>
      </c>
      <c r="AV60" s="48"/>
      <c r="AW60" s="49">
        <v>0</v>
      </c>
      <c r="AX60" s="49">
        <v>0</v>
      </c>
      <c r="AY60" s="49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23"/>
      <c r="BF60" s="23">
        <f t="shared" ref="BF60" si="34">SUM(E60:AS60)</f>
        <v>0</v>
      </c>
    </row>
    <row r="61" spans="1:58" ht="28.5" customHeight="1" x14ac:dyDescent="0.2">
      <c r="A61" s="140"/>
      <c r="B61" s="120" t="s">
        <v>110</v>
      </c>
      <c r="C61" s="128" t="s">
        <v>131</v>
      </c>
      <c r="D61" s="17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8"/>
      <c r="V61" s="47"/>
      <c r="W61" s="47"/>
      <c r="X61" s="29">
        <v>8</v>
      </c>
      <c r="Y61" s="46">
        <v>8</v>
      </c>
      <c r="Z61" s="46">
        <v>8</v>
      </c>
      <c r="AA61" s="30">
        <v>8</v>
      </c>
      <c r="AB61" s="30">
        <v>8</v>
      </c>
      <c r="AC61" s="30">
        <v>8</v>
      </c>
      <c r="AD61" s="30">
        <v>8</v>
      </c>
      <c r="AE61" s="30">
        <v>8</v>
      </c>
      <c r="AF61" s="30">
        <v>8</v>
      </c>
      <c r="AG61" s="30">
        <v>8</v>
      </c>
      <c r="AH61" s="30">
        <v>8</v>
      </c>
      <c r="AI61" s="30">
        <v>8</v>
      </c>
      <c r="AJ61" s="30">
        <v>8</v>
      </c>
      <c r="AK61" s="30">
        <v>8</v>
      </c>
      <c r="AL61" s="30">
        <v>8</v>
      </c>
      <c r="AM61" s="30">
        <v>8</v>
      </c>
      <c r="AN61" s="30">
        <v>8</v>
      </c>
      <c r="AO61" s="30">
        <v>8</v>
      </c>
      <c r="AP61" s="30">
        <v>8</v>
      </c>
      <c r="AQ61" s="30">
        <v>8</v>
      </c>
      <c r="AR61" s="30">
        <v>8</v>
      </c>
      <c r="AS61" s="30">
        <v>8</v>
      </c>
      <c r="AT61" s="29">
        <v>8</v>
      </c>
      <c r="AU61" s="29"/>
      <c r="AV61" s="48"/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22">
        <f t="shared" ref="BE61" si="35">SUM(E61:BD61)</f>
        <v>184</v>
      </c>
      <c r="BF61" s="22"/>
    </row>
    <row r="62" spans="1:58" ht="18.75" customHeight="1" x14ac:dyDescent="0.2">
      <c r="A62" s="140"/>
      <c r="B62" s="120"/>
      <c r="C62" s="129"/>
      <c r="D62" s="17" t="s">
        <v>8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8"/>
      <c r="V62" s="47"/>
      <c r="W62" s="47"/>
      <c r="X62" s="29"/>
      <c r="Y62" s="46"/>
      <c r="Z62" s="46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29"/>
      <c r="AU62" s="29"/>
      <c r="AV62" s="48"/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22"/>
      <c r="BF62" s="22">
        <f t="shared" ref="BF62" si="36">SUM(E62:AS62)</f>
        <v>0</v>
      </c>
    </row>
    <row r="63" spans="1:58" ht="12.75" customHeight="1" x14ac:dyDescent="0.2">
      <c r="A63" s="140"/>
      <c r="B63" s="120" t="s">
        <v>121</v>
      </c>
      <c r="C63" s="121" t="s">
        <v>101</v>
      </c>
      <c r="D63" s="17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8"/>
      <c r="V63" s="47"/>
      <c r="W63" s="47"/>
      <c r="X63" s="29"/>
      <c r="Y63" s="46"/>
      <c r="Z63" s="46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29"/>
      <c r="AU63" s="29">
        <v>36</v>
      </c>
      <c r="AV63" s="28"/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22">
        <f t="shared" ref="BE63" si="37">SUM(E63:BD63)</f>
        <v>36</v>
      </c>
      <c r="BF63" s="22"/>
    </row>
    <row r="64" spans="1:58" ht="9.75" customHeight="1" x14ac:dyDescent="0.2">
      <c r="A64" s="140"/>
      <c r="B64" s="120"/>
      <c r="C64" s="121"/>
      <c r="D64" s="17" t="s">
        <v>8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8"/>
      <c r="V64" s="47"/>
      <c r="W64" s="47"/>
      <c r="X64" s="29"/>
      <c r="Y64" s="46"/>
      <c r="Z64" s="46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29"/>
      <c r="AU64" s="29"/>
      <c r="AV64" s="28"/>
      <c r="AW64" s="47">
        <v>0</v>
      </c>
      <c r="AX64" s="47">
        <v>0</v>
      </c>
      <c r="AY64" s="47">
        <v>0</v>
      </c>
      <c r="AZ64" s="47">
        <v>0</v>
      </c>
      <c r="BA64" s="47">
        <v>0</v>
      </c>
      <c r="BB64" s="47">
        <v>0</v>
      </c>
      <c r="BC64" s="47">
        <v>0</v>
      </c>
      <c r="BD64" s="47">
        <v>0</v>
      </c>
      <c r="BE64" s="22"/>
      <c r="BF64" s="22">
        <f t="shared" ref="BF64" si="38">SUM(E64:AS64)</f>
        <v>0</v>
      </c>
    </row>
    <row r="65" spans="1:58" x14ac:dyDescent="0.2">
      <c r="A65" s="140"/>
      <c r="B65" s="130" t="s">
        <v>23</v>
      </c>
      <c r="C65" s="130"/>
      <c r="D65" s="130"/>
      <c r="E65" s="22">
        <f>E5+E9+E21+E29</f>
        <v>34</v>
      </c>
      <c r="F65" s="22">
        <f t="shared" ref="F65:T66" si="39">F5+F9+F21+F29</f>
        <v>34</v>
      </c>
      <c r="G65" s="22">
        <f t="shared" si="39"/>
        <v>34</v>
      </c>
      <c r="H65" s="22">
        <f t="shared" si="39"/>
        <v>34</v>
      </c>
      <c r="I65" s="22">
        <f t="shared" si="39"/>
        <v>34</v>
      </c>
      <c r="J65" s="22">
        <f t="shared" si="39"/>
        <v>34</v>
      </c>
      <c r="K65" s="22">
        <f t="shared" si="39"/>
        <v>34</v>
      </c>
      <c r="L65" s="22">
        <f t="shared" si="39"/>
        <v>34</v>
      </c>
      <c r="M65" s="22">
        <f t="shared" si="39"/>
        <v>34</v>
      </c>
      <c r="N65" s="22">
        <f t="shared" si="39"/>
        <v>34</v>
      </c>
      <c r="O65" s="22">
        <f t="shared" si="39"/>
        <v>34</v>
      </c>
      <c r="P65" s="22">
        <f t="shared" si="39"/>
        <v>34</v>
      </c>
      <c r="Q65" s="22">
        <f t="shared" si="39"/>
        <v>34</v>
      </c>
      <c r="R65" s="22">
        <f t="shared" si="39"/>
        <v>34</v>
      </c>
      <c r="S65" s="22">
        <f t="shared" si="39"/>
        <v>34</v>
      </c>
      <c r="T65" s="22">
        <f t="shared" si="39"/>
        <v>34</v>
      </c>
      <c r="U65" s="28">
        <f t="shared" ref="U65:U66" si="40">SUM(U29,U21,U9)</f>
        <v>0</v>
      </c>
      <c r="V65" s="47"/>
      <c r="W65" s="47"/>
      <c r="X65" s="36">
        <f>X9+X21+X29</f>
        <v>34</v>
      </c>
      <c r="Y65" s="36">
        <f t="shared" ref="Y65:AU66" si="41">Y9+Y21+Y29</f>
        <v>34</v>
      </c>
      <c r="Z65" s="36">
        <f t="shared" si="41"/>
        <v>34</v>
      </c>
      <c r="AA65" s="36">
        <f t="shared" si="41"/>
        <v>34</v>
      </c>
      <c r="AB65" s="36">
        <f t="shared" si="41"/>
        <v>34</v>
      </c>
      <c r="AC65" s="36">
        <f t="shared" si="41"/>
        <v>34</v>
      </c>
      <c r="AD65" s="36">
        <f t="shared" si="41"/>
        <v>34</v>
      </c>
      <c r="AE65" s="36">
        <f t="shared" si="41"/>
        <v>34</v>
      </c>
      <c r="AF65" s="36">
        <f t="shared" si="41"/>
        <v>34</v>
      </c>
      <c r="AG65" s="36">
        <f t="shared" si="41"/>
        <v>34</v>
      </c>
      <c r="AH65" s="36">
        <f t="shared" si="41"/>
        <v>34</v>
      </c>
      <c r="AI65" s="36">
        <f t="shared" si="41"/>
        <v>34</v>
      </c>
      <c r="AJ65" s="36">
        <f t="shared" si="41"/>
        <v>34</v>
      </c>
      <c r="AK65" s="36">
        <f t="shared" si="41"/>
        <v>34</v>
      </c>
      <c r="AL65" s="36">
        <f t="shared" si="41"/>
        <v>34</v>
      </c>
      <c r="AM65" s="36">
        <f t="shared" si="41"/>
        <v>34</v>
      </c>
      <c r="AN65" s="36">
        <f t="shared" si="41"/>
        <v>34</v>
      </c>
      <c r="AO65" s="36">
        <f t="shared" si="41"/>
        <v>34</v>
      </c>
      <c r="AP65" s="36">
        <f t="shared" si="41"/>
        <v>34</v>
      </c>
      <c r="AQ65" s="36">
        <f t="shared" si="41"/>
        <v>34</v>
      </c>
      <c r="AR65" s="36">
        <f t="shared" si="41"/>
        <v>34</v>
      </c>
      <c r="AS65" s="36">
        <f t="shared" si="41"/>
        <v>34</v>
      </c>
      <c r="AT65" s="36">
        <f t="shared" si="41"/>
        <v>34</v>
      </c>
      <c r="AU65" s="36">
        <f t="shared" si="41"/>
        <v>36</v>
      </c>
      <c r="AV65" s="28"/>
      <c r="AW65" s="47">
        <v>0</v>
      </c>
      <c r="AX65" s="47">
        <v>0</v>
      </c>
      <c r="AY65" s="47">
        <v>0</v>
      </c>
      <c r="AZ65" s="47">
        <v>0</v>
      </c>
      <c r="BA65" s="47">
        <v>0</v>
      </c>
      <c r="BB65" s="47">
        <v>0</v>
      </c>
      <c r="BC65" s="47">
        <v>0</v>
      </c>
      <c r="BD65" s="47">
        <v>0</v>
      </c>
      <c r="BE65" s="22"/>
      <c r="BF65" s="22"/>
    </row>
    <row r="66" spans="1:58" x14ac:dyDescent="0.2">
      <c r="A66" s="140"/>
      <c r="B66" s="131" t="s">
        <v>24</v>
      </c>
      <c r="C66" s="131"/>
      <c r="D66" s="131"/>
      <c r="E66" s="34">
        <f>E6+E10+E22+E30</f>
        <v>0</v>
      </c>
      <c r="F66" s="34">
        <f t="shared" si="39"/>
        <v>0</v>
      </c>
      <c r="G66" s="34">
        <f t="shared" si="39"/>
        <v>0</v>
      </c>
      <c r="H66" s="34">
        <f t="shared" si="39"/>
        <v>0</v>
      </c>
      <c r="I66" s="34">
        <f t="shared" si="39"/>
        <v>0</v>
      </c>
      <c r="J66" s="34">
        <f t="shared" si="39"/>
        <v>0</v>
      </c>
      <c r="K66" s="34">
        <f t="shared" si="39"/>
        <v>0</v>
      </c>
      <c r="L66" s="34">
        <f t="shared" si="39"/>
        <v>0</v>
      </c>
      <c r="M66" s="34">
        <f t="shared" si="39"/>
        <v>0</v>
      </c>
      <c r="N66" s="34">
        <f t="shared" si="39"/>
        <v>0</v>
      </c>
      <c r="O66" s="34">
        <f t="shared" si="39"/>
        <v>0</v>
      </c>
      <c r="P66" s="34">
        <f t="shared" si="39"/>
        <v>0</v>
      </c>
      <c r="Q66" s="34">
        <f t="shared" si="39"/>
        <v>0</v>
      </c>
      <c r="R66" s="34">
        <f t="shared" si="39"/>
        <v>0</v>
      </c>
      <c r="S66" s="34">
        <f t="shared" si="39"/>
        <v>0</v>
      </c>
      <c r="T66" s="34">
        <f t="shared" si="39"/>
        <v>0</v>
      </c>
      <c r="U66" s="35">
        <f t="shared" si="40"/>
        <v>0</v>
      </c>
      <c r="V66" s="52"/>
      <c r="W66" s="52"/>
      <c r="X66" s="56">
        <f>X10+X22+X30</f>
        <v>0</v>
      </c>
      <c r="Y66" s="56">
        <f t="shared" si="41"/>
        <v>0</v>
      </c>
      <c r="Z66" s="56">
        <f t="shared" si="41"/>
        <v>0</v>
      </c>
      <c r="AA66" s="56">
        <f t="shared" si="41"/>
        <v>0</v>
      </c>
      <c r="AB66" s="56">
        <f t="shared" si="41"/>
        <v>0</v>
      </c>
      <c r="AC66" s="56">
        <f t="shared" si="41"/>
        <v>0</v>
      </c>
      <c r="AD66" s="56">
        <f t="shared" si="41"/>
        <v>0</v>
      </c>
      <c r="AE66" s="56">
        <f t="shared" si="41"/>
        <v>0</v>
      </c>
      <c r="AF66" s="56">
        <f t="shared" si="41"/>
        <v>0</v>
      </c>
      <c r="AG66" s="56">
        <f t="shared" si="41"/>
        <v>0</v>
      </c>
      <c r="AH66" s="56">
        <f t="shared" si="41"/>
        <v>0</v>
      </c>
      <c r="AI66" s="56">
        <f t="shared" si="41"/>
        <v>0</v>
      </c>
      <c r="AJ66" s="56">
        <f t="shared" si="41"/>
        <v>0</v>
      </c>
      <c r="AK66" s="56">
        <f t="shared" si="41"/>
        <v>0</v>
      </c>
      <c r="AL66" s="56">
        <f t="shared" si="41"/>
        <v>0</v>
      </c>
      <c r="AM66" s="56">
        <f t="shared" si="41"/>
        <v>0</v>
      </c>
      <c r="AN66" s="56">
        <f t="shared" si="41"/>
        <v>0</v>
      </c>
      <c r="AO66" s="56">
        <f t="shared" si="41"/>
        <v>0</v>
      </c>
      <c r="AP66" s="56">
        <f t="shared" si="41"/>
        <v>0</v>
      </c>
      <c r="AQ66" s="56">
        <f t="shared" si="41"/>
        <v>0</v>
      </c>
      <c r="AR66" s="56">
        <f t="shared" si="41"/>
        <v>0</v>
      </c>
      <c r="AS66" s="56">
        <f t="shared" si="41"/>
        <v>0</v>
      </c>
      <c r="AT66" s="56">
        <f t="shared" si="41"/>
        <v>0</v>
      </c>
      <c r="AU66" s="36"/>
      <c r="AV66" s="28"/>
      <c r="AW66" s="47">
        <v>0</v>
      </c>
      <c r="AX66" s="47">
        <v>0</v>
      </c>
      <c r="AY66" s="47">
        <v>0</v>
      </c>
      <c r="AZ66" s="47">
        <v>0</v>
      </c>
      <c r="BA66" s="47">
        <v>0</v>
      </c>
      <c r="BB66" s="47">
        <v>0</v>
      </c>
      <c r="BC66" s="47">
        <v>0</v>
      </c>
      <c r="BD66" s="47">
        <v>0</v>
      </c>
      <c r="BE66" s="23">
        <f>SUM(BE29,BE21,BE9)</f>
        <v>1362</v>
      </c>
      <c r="BF66" s="25">
        <f>SUM(BF30,BF22,BF10)</f>
        <v>0</v>
      </c>
    </row>
    <row r="67" spans="1:58" x14ac:dyDescent="0.2">
      <c r="A67" s="141"/>
      <c r="B67" s="131" t="s">
        <v>17</v>
      </c>
      <c r="C67" s="131"/>
      <c r="D67" s="131"/>
      <c r="E67" s="22">
        <f>SUM(E65:E66)</f>
        <v>34</v>
      </c>
      <c r="F67" s="22">
        <f t="shared" ref="F67:U67" si="42">SUM(F65:F66)</f>
        <v>34</v>
      </c>
      <c r="G67" s="22">
        <f t="shared" si="42"/>
        <v>34</v>
      </c>
      <c r="H67" s="22">
        <f t="shared" si="42"/>
        <v>34</v>
      </c>
      <c r="I67" s="22">
        <f t="shared" si="42"/>
        <v>34</v>
      </c>
      <c r="J67" s="22">
        <f t="shared" si="42"/>
        <v>34</v>
      </c>
      <c r="K67" s="22">
        <f t="shared" si="42"/>
        <v>34</v>
      </c>
      <c r="L67" s="22">
        <f t="shared" si="42"/>
        <v>34</v>
      </c>
      <c r="M67" s="22">
        <f t="shared" si="42"/>
        <v>34</v>
      </c>
      <c r="N67" s="22">
        <f t="shared" si="42"/>
        <v>34</v>
      </c>
      <c r="O67" s="22">
        <f t="shared" si="42"/>
        <v>34</v>
      </c>
      <c r="P67" s="22">
        <f t="shared" si="42"/>
        <v>34</v>
      </c>
      <c r="Q67" s="22">
        <f t="shared" si="42"/>
        <v>34</v>
      </c>
      <c r="R67" s="22">
        <f t="shared" si="42"/>
        <v>34</v>
      </c>
      <c r="S67" s="22">
        <f t="shared" si="42"/>
        <v>34</v>
      </c>
      <c r="T67" s="22">
        <f t="shared" si="42"/>
        <v>34</v>
      </c>
      <c r="U67" s="28">
        <f t="shared" si="42"/>
        <v>0</v>
      </c>
      <c r="V67" s="47"/>
      <c r="W67" s="47"/>
      <c r="X67" s="56">
        <f>X65+X66</f>
        <v>34</v>
      </c>
      <c r="Y67" s="56">
        <f t="shared" ref="Y67:AS67" si="43">Y65+Y66</f>
        <v>34</v>
      </c>
      <c r="Z67" s="56">
        <f t="shared" si="43"/>
        <v>34</v>
      </c>
      <c r="AA67" s="56">
        <f t="shared" si="43"/>
        <v>34</v>
      </c>
      <c r="AB67" s="56">
        <f t="shared" si="43"/>
        <v>34</v>
      </c>
      <c r="AC67" s="56">
        <f t="shared" si="43"/>
        <v>34</v>
      </c>
      <c r="AD67" s="56">
        <f t="shared" si="43"/>
        <v>34</v>
      </c>
      <c r="AE67" s="56">
        <f t="shared" si="43"/>
        <v>34</v>
      </c>
      <c r="AF67" s="56">
        <f t="shared" si="43"/>
        <v>34</v>
      </c>
      <c r="AG67" s="56">
        <f t="shared" si="43"/>
        <v>34</v>
      </c>
      <c r="AH67" s="56">
        <f t="shared" si="43"/>
        <v>34</v>
      </c>
      <c r="AI67" s="56">
        <f t="shared" si="43"/>
        <v>34</v>
      </c>
      <c r="AJ67" s="56">
        <f t="shared" si="43"/>
        <v>34</v>
      </c>
      <c r="AK67" s="56">
        <f t="shared" si="43"/>
        <v>34</v>
      </c>
      <c r="AL67" s="56">
        <f t="shared" si="43"/>
        <v>34</v>
      </c>
      <c r="AM67" s="56">
        <f t="shared" si="43"/>
        <v>34</v>
      </c>
      <c r="AN67" s="56">
        <f t="shared" si="43"/>
        <v>34</v>
      </c>
      <c r="AO67" s="56">
        <f t="shared" si="43"/>
        <v>34</v>
      </c>
      <c r="AP67" s="56">
        <f t="shared" si="43"/>
        <v>34</v>
      </c>
      <c r="AQ67" s="56">
        <f t="shared" si="43"/>
        <v>34</v>
      </c>
      <c r="AR67" s="56">
        <f t="shared" si="43"/>
        <v>34</v>
      </c>
      <c r="AS67" s="56">
        <f t="shared" si="43"/>
        <v>34</v>
      </c>
      <c r="AT67" s="22">
        <f t="shared" ref="AT67" si="44">SUM(AT65:AT66)</f>
        <v>34</v>
      </c>
      <c r="AU67" s="36">
        <f>AU65+AU66</f>
        <v>36</v>
      </c>
      <c r="AV67" s="28"/>
      <c r="AW67" s="47">
        <v>0</v>
      </c>
      <c r="AX67" s="47">
        <v>0</v>
      </c>
      <c r="AY67" s="47">
        <v>0</v>
      </c>
      <c r="AZ67" s="47">
        <v>0</v>
      </c>
      <c r="BA67" s="47">
        <v>0</v>
      </c>
      <c r="BB67" s="47">
        <v>0</v>
      </c>
      <c r="BC67" s="47">
        <v>0</v>
      </c>
      <c r="BD67" s="47">
        <v>0</v>
      </c>
      <c r="BE67" s="114">
        <f>SUM(E67:BD67)</f>
        <v>1362</v>
      </c>
      <c r="BF67" s="115"/>
    </row>
    <row r="68" spans="1:58" customFormat="1" x14ac:dyDescent="0.2">
      <c r="AR68" t="s">
        <v>57</v>
      </c>
    </row>
    <row r="69" spans="1:58" customFormat="1" x14ac:dyDescent="0.2"/>
    <row r="70" spans="1:58" customFormat="1" x14ac:dyDescent="0.2">
      <c r="W70" s="45"/>
      <c r="Y70" t="s">
        <v>27</v>
      </c>
    </row>
    <row r="72" spans="1:58" x14ac:dyDescent="0.2">
      <c r="W72" s="10"/>
      <c r="Y72" s="2" t="s">
        <v>28</v>
      </c>
    </row>
    <row r="73" spans="1:58" x14ac:dyDescent="0.2">
      <c r="A73" s="3" t="s">
        <v>20</v>
      </c>
    </row>
  </sheetData>
  <mergeCells count="72">
    <mergeCell ref="B55:B56"/>
    <mergeCell ref="C55:C56"/>
    <mergeCell ref="BE67:BF67"/>
    <mergeCell ref="B57:B58"/>
    <mergeCell ref="C57:C58"/>
    <mergeCell ref="B59:B60"/>
    <mergeCell ref="C59:C60"/>
    <mergeCell ref="B61:B62"/>
    <mergeCell ref="C61:C62"/>
    <mergeCell ref="B63:B64"/>
    <mergeCell ref="C63:C64"/>
    <mergeCell ref="B65:D65"/>
    <mergeCell ref="B66:D66"/>
    <mergeCell ref="B67:D67"/>
    <mergeCell ref="B49:B50"/>
    <mergeCell ref="C49:C50"/>
    <mergeCell ref="B51:B52"/>
    <mergeCell ref="C51:C52"/>
    <mergeCell ref="B53:B54"/>
    <mergeCell ref="C53:C54"/>
    <mergeCell ref="B43:B44"/>
    <mergeCell ref="C43:C44"/>
    <mergeCell ref="B45:B46"/>
    <mergeCell ref="C45:C46"/>
    <mergeCell ref="B47:B48"/>
    <mergeCell ref="C47:C48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21:C22"/>
    <mergeCell ref="B23:B24"/>
    <mergeCell ref="C23:C24"/>
    <mergeCell ref="B19:B20"/>
    <mergeCell ref="C19:C20"/>
    <mergeCell ref="A5:A6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BF2:BF4"/>
    <mergeCell ref="E3:BD3"/>
    <mergeCell ref="A2:A4"/>
    <mergeCell ref="B2:B4"/>
    <mergeCell ref="C2:C4"/>
    <mergeCell ref="D2:D4"/>
    <mergeCell ref="BE2:BE4"/>
  </mergeCells>
  <hyperlinks>
    <hyperlink ref="A7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tabSelected="1" zoomScale="110" zoomScaleNormal="110" workbookViewId="0">
      <selection activeCell="AO7" sqref="AO7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48" t="s">
        <v>0</v>
      </c>
      <c r="B2" s="148" t="s">
        <v>1</v>
      </c>
      <c r="C2" s="148" t="s">
        <v>2</v>
      </c>
      <c r="D2" s="148" t="s">
        <v>3</v>
      </c>
      <c r="E2" s="5" t="s">
        <v>33</v>
      </c>
      <c r="F2" s="5" t="s">
        <v>32</v>
      </c>
      <c r="G2" s="5" t="s">
        <v>34</v>
      </c>
      <c r="H2" s="5" t="s">
        <v>35</v>
      </c>
      <c r="I2" s="5" t="s">
        <v>36</v>
      </c>
      <c r="J2" s="18" t="s">
        <v>37</v>
      </c>
      <c r="K2" s="18" t="s">
        <v>38</v>
      </c>
      <c r="L2" s="18" t="s">
        <v>39</v>
      </c>
      <c r="M2" s="18" t="s">
        <v>40</v>
      </c>
      <c r="N2" s="11" t="s">
        <v>41</v>
      </c>
      <c r="O2" s="11" t="s">
        <v>42</v>
      </c>
      <c r="P2" s="11" t="s">
        <v>43</v>
      </c>
      <c r="Q2" s="11" t="s">
        <v>44</v>
      </c>
      <c r="R2" s="5" t="s">
        <v>45</v>
      </c>
      <c r="S2" s="5" t="s">
        <v>46</v>
      </c>
      <c r="T2" s="5" t="s">
        <v>47</v>
      </c>
      <c r="U2" s="5" t="s">
        <v>48</v>
      </c>
      <c r="V2" s="5" t="s">
        <v>49</v>
      </c>
      <c r="W2" s="111" t="s">
        <v>50</v>
      </c>
      <c r="X2" s="111" t="s">
        <v>51</v>
      </c>
      <c r="Y2" s="111" t="s">
        <v>52</v>
      </c>
      <c r="Z2" s="5" t="s">
        <v>53</v>
      </c>
      <c r="AA2" s="5" t="s">
        <v>55</v>
      </c>
      <c r="AB2" s="5" t="s">
        <v>54</v>
      </c>
      <c r="AC2" s="5" t="s">
        <v>56</v>
      </c>
      <c r="AD2" s="5" t="s">
        <v>58</v>
      </c>
      <c r="AE2" s="5" t="s">
        <v>59</v>
      </c>
      <c r="AF2" s="5" t="s">
        <v>60</v>
      </c>
      <c r="AG2" s="5" t="s">
        <v>61</v>
      </c>
      <c r="AH2" s="5" t="s">
        <v>62</v>
      </c>
      <c r="AI2" s="4" t="s">
        <v>63</v>
      </c>
      <c r="AJ2" s="18" t="s">
        <v>64</v>
      </c>
      <c r="AK2" s="18" t="s">
        <v>65</v>
      </c>
      <c r="AL2" s="18" t="s">
        <v>66</v>
      </c>
      <c r="AM2" s="18" t="s">
        <v>67</v>
      </c>
      <c r="AN2" s="4" t="s">
        <v>68</v>
      </c>
      <c r="AO2" s="4" t="s">
        <v>69</v>
      </c>
      <c r="AP2" s="4" t="s">
        <v>70</v>
      </c>
      <c r="AQ2" s="4" t="s">
        <v>71</v>
      </c>
      <c r="AR2" s="4" t="s">
        <v>72</v>
      </c>
      <c r="AS2" s="18" t="s">
        <v>73</v>
      </c>
      <c r="AT2" s="18" t="s">
        <v>74</v>
      </c>
      <c r="AU2" s="18" t="s">
        <v>75</v>
      </c>
      <c r="AV2" s="4" t="s">
        <v>76</v>
      </c>
      <c r="AW2" s="4" t="s">
        <v>77</v>
      </c>
      <c r="AX2" s="4" t="s">
        <v>78</v>
      </c>
      <c r="AY2" s="4" t="s">
        <v>79</v>
      </c>
      <c r="AZ2" s="4" t="s">
        <v>80</v>
      </c>
      <c r="BA2" s="18" t="s">
        <v>81</v>
      </c>
      <c r="BB2" s="18" t="s">
        <v>82</v>
      </c>
      <c r="BC2" s="18" t="s">
        <v>83</v>
      </c>
      <c r="BD2" s="18" t="s">
        <v>84</v>
      </c>
      <c r="BE2" s="145" t="s">
        <v>26</v>
      </c>
      <c r="BF2" s="145" t="s">
        <v>25</v>
      </c>
    </row>
    <row r="3" spans="1:58" x14ac:dyDescent="0.2">
      <c r="A3" s="148"/>
      <c r="B3" s="148"/>
      <c r="C3" s="148"/>
      <c r="D3" s="148"/>
      <c r="E3" s="146" t="s">
        <v>4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5"/>
      <c r="BF3" s="145"/>
    </row>
    <row r="4" spans="1:58" x14ac:dyDescent="0.2">
      <c r="A4" s="148"/>
      <c r="B4" s="148"/>
      <c r="C4" s="148"/>
      <c r="D4" s="148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9">
        <v>44</v>
      </c>
      <c r="AW4" s="19">
        <v>45</v>
      </c>
      <c r="AX4" s="19">
        <v>46</v>
      </c>
      <c r="AY4" s="19">
        <v>47</v>
      </c>
      <c r="AZ4" s="19">
        <v>48</v>
      </c>
      <c r="BA4" s="19">
        <v>49</v>
      </c>
      <c r="BB4" s="19">
        <v>50</v>
      </c>
      <c r="BC4" s="19">
        <v>51</v>
      </c>
      <c r="BD4" s="19">
        <v>52</v>
      </c>
      <c r="BE4" s="145"/>
      <c r="BF4" s="145"/>
    </row>
    <row r="5" spans="1:58" ht="12.75" customHeight="1" x14ac:dyDescent="0.2">
      <c r="A5" s="139" t="s">
        <v>5</v>
      </c>
      <c r="B5" s="165" t="s">
        <v>154</v>
      </c>
      <c r="C5" s="130" t="s">
        <v>176</v>
      </c>
      <c r="D5" s="7" t="s">
        <v>7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4"/>
      <c r="AV5" s="42"/>
      <c r="AW5" s="42"/>
      <c r="AX5" s="42"/>
      <c r="AY5" s="42"/>
      <c r="AZ5" s="42"/>
      <c r="BA5" s="42"/>
      <c r="BB5" s="42"/>
      <c r="BC5" s="42"/>
      <c r="BD5" s="42"/>
      <c r="BE5" s="8">
        <v>1404</v>
      </c>
      <c r="BF5" s="8"/>
    </row>
    <row r="6" spans="1:58" x14ac:dyDescent="0.2">
      <c r="A6" s="140"/>
      <c r="B6" s="165"/>
      <c r="C6" s="130"/>
      <c r="D6" s="7" t="s">
        <v>8</v>
      </c>
      <c r="E6" s="16">
        <f>E8+E10+E12+E14+E16++E18+E20+E22+E24+E26+E28+E30+E32</f>
        <v>0</v>
      </c>
      <c r="F6" s="16">
        <f t="shared" ref="F6:AT6" si="1">F8+F10+F12+F14+F16++F18+F20+F22+F24+F26+F28+F30+F32</f>
        <v>0</v>
      </c>
      <c r="G6" s="16">
        <f t="shared" si="1"/>
        <v>0</v>
      </c>
      <c r="H6" s="16">
        <f t="shared" si="1"/>
        <v>0</v>
      </c>
      <c r="I6" s="16">
        <f t="shared" si="1"/>
        <v>0</v>
      </c>
      <c r="J6" s="16">
        <f t="shared" si="1"/>
        <v>0</v>
      </c>
      <c r="K6" s="16">
        <f t="shared" si="1"/>
        <v>0</v>
      </c>
      <c r="L6" s="16">
        <f t="shared" si="1"/>
        <v>0</v>
      </c>
      <c r="M6" s="16">
        <f t="shared" si="1"/>
        <v>0</v>
      </c>
      <c r="N6" s="16">
        <f t="shared" si="1"/>
        <v>0</v>
      </c>
      <c r="O6" s="16">
        <f t="shared" si="1"/>
        <v>0</v>
      </c>
      <c r="P6" s="16">
        <f t="shared" si="1"/>
        <v>0</v>
      </c>
      <c r="Q6" s="16">
        <f t="shared" si="1"/>
        <v>0</v>
      </c>
      <c r="R6" s="16">
        <f t="shared" si="1"/>
        <v>0</v>
      </c>
      <c r="S6" s="16">
        <f t="shared" si="1"/>
        <v>0</v>
      </c>
      <c r="T6" s="16">
        <f t="shared" si="1"/>
        <v>0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0</v>
      </c>
      <c r="AA6" s="16">
        <f t="shared" si="1"/>
        <v>0</v>
      </c>
      <c r="AB6" s="16">
        <f t="shared" si="1"/>
        <v>0</v>
      </c>
      <c r="AC6" s="16">
        <f t="shared" si="1"/>
        <v>0</v>
      </c>
      <c r="AD6" s="16">
        <f t="shared" si="1"/>
        <v>0</v>
      </c>
      <c r="AE6" s="16">
        <f t="shared" si="1"/>
        <v>0</v>
      </c>
      <c r="AF6" s="16">
        <f t="shared" si="1"/>
        <v>0</v>
      </c>
      <c r="AG6" s="16">
        <f t="shared" si="1"/>
        <v>0</v>
      </c>
      <c r="AH6" s="16">
        <f t="shared" si="1"/>
        <v>0</v>
      </c>
      <c r="AI6" s="16">
        <f t="shared" si="1"/>
        <v>0</v>
      </c>
      <c r="AJ6" s="16">
        <f t="shared" si="1"/>
        <v>0</v>
      </c>
      <c r="AK6" s="16">
        <f t="shared" si="1"/>
        <v>0</v>
      </c>
      <c r="AL6" s="16">
        <f t="shared" si="1"/>
        <v>0</v>
      </c>
      <c r="AM6" s="16">
        <f t="shared" si="1"/>
        <v>0</v>
      </c>
      <c r="AN6" s="16">
        <f t="shared" si="1"/>
        <v>0</v>
      </c>
      <c r="AO6" s="16">
        <f t="shared" si="1"/>
        <v>0</v>
      </c>
      <c r="AP6" s="16">
        <f t="shared" si="1"/>
        <v>0</v>
      </c>
      <c r="AQ6" s="16">
        <f t="shared" si="1"/>
        <v>0</v>
      </c>
      <c r="AR6" s="16">
        <f t="shared" si="1"/>
        <v>0</v>
      </c>
      <c r="AS6" s="16">
        <f t="shared" si="1"/>
        <v>0</v>
      </c>
      <c r="AT6" s="16">
        <f t="shared" si="1"/>
        <v>0</v>
      </c>
      <c r="AU6" s="14"/>
      <c r="AV6" s="42"/>
      <c r="AW6" s="42"/>
      <c r="AX6" s="42"/>
      <c r="AY6" s="42"/>
      <c r="AZ6" s="42"/>
      <c r="BA6" s="42"/>
      <c r="BB6" s="42"/>
      <c r="BC6" s="42"/>
      <c r="BD6" s="42"/>
      <c r="BE6" s="8"/>
      <c r="BF6" s="8"/>
    </row>
    <row r="7" spans="1:58" x14ac:dyDescent="0.2">
      <c r="A7" s="140"/>
      <c r="B7" s="144" t="s">
        <v>169</v>
      </c>
      <c r="C7" s="144" t="s">
        <v>153</v>
      </c>
      <c r="D7" s="17" t="s">
        <v>7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4"/>
      <c r="V7" s="42"/>
      <c r="W7" s="42"/>
      <c r="X7" s="13">
        <v>2</v>
      </c>
      <c r="Y7" s="39">
        <v>2</v>
      </c>
      <c r="Z7" s="39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38"/>
      <c r="AU7" s="14"/>
      <c r="AV7" s="42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40"/>
      <c r="B8" s="144"/>
      <c r="C8" s="144"/>
      <c r="D8" s="17" t="s">
        <v>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41"/>
      <c r="W8" s="41"/>
      <c r="X8" s="6"/>
      <c r="Y8" s="39"/>
      <c r="Z8" s="39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38"/>
      <c r="AU8" s="14"/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8">
        <f t="shared" ref="BE8:BE10" si="2">E8+F8+G8+H8+I8+J8+K8+L8+M8+N8+O8+P8+Q8+R8+S8+T8+U8+X8+Y8+Z8+AA8+AB8+AC8+AD8+AE8+AF8+AG8+AH8+AI8+AJ8+AK8+AL8+AM8+AN8+AO8+AP8+AQ8+AR8+AS8</f>
        <v>0</v>
      </c>
      <c r="BF8" s="8">
        <f>SUM(E8:AS8)</f>
        <v>0</v>
      </c>
    </row>
    <row r="9" spans="1:58" x14ac:dyDescent="0.2">
      <c r="A9" s="140"/>
      <c r="B9" s="144" t="s">
        <v>177</v>
      </c>
      <c r="C9" s="116" t="s">
        <v>21</v>
      </c>
      <c r="D9" s="17" t="s">
        <v>7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4"/>
      <c r="V9" s="41"/>
      <c r="W9" s="41"/>
      <c r="X9" s="6">
        <v>2</v>
      </c>
      <c r="Y9" s="39">
        <v>2</v>
      </c>
      <c r="Z9" s="39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38">
        <v>4</v>
      </c>
      <c r="AU9" s="14"/>
      <c r="AV9" s="42"/>
      <c r="AW9" s="42"/>
      <c r="AX9" s="42"/>
      <c r="AY9" s="42"/>
      <c r="AZ9" s="42"/>
      <c r="BA9" s="42"/>
      <c r="BB9" s="42"/>
      <c r="BC9" s="42"/>
      <c r="BD9" s="42"/>
      <c r="BE9" s="8">
        <f t="shared" si="2"/>
        <v>104</v>
      </c>
      <c r="BF9" s="8"/>
    </row>
    <row r="10" spans="1:58" x14ac:dyDescent="0.2">
      <c r="A10" s="140"/>
      <c r="B10" s="144"/>
      <c r="C10" s="117"/>
      <c r="D10" s="17" t="s">
        <v>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41"/>
      <c r="W10" s="41"/>
      <c r="X10" s="6"/>
      <c r="Y10" s="39"/>
      <c r="Z10" s="39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8"/>
      <c r="AU10" s="14"/>
      <c r="AV10" s="42"/>
      <c r="AW10" s="42"/>
      <c r="AX10" s="42"/>
      <c r="AY10" s="42"/>
      <c r="AZ10" s="42"/>
      <c r="BA10" s="42"/>
      <c r="BB10" s="42"/>
      <c r="BC10" s="42"/>
      <c r="BD10" s="42"/>
      <c r="BE10" s="8">
        <f t="shared" si="2"/>
        <v>0</v>
      </c>
      <c r="BF10" s="8"/>
    </row>
    <row r="11" spans="1:58" x14ac:dyDescent="0.2">
      <c r="A11" s="140"/>
      <c r="B11" s="144" t="s">
        <v>155</v>
      </c>
      <c r="C11" s="144" t="s">
        <v>22</v>
      </c>
      <c r="D11" s="17" t="s">
        <v>7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7">
        <v>4</v>
      </c>
      <c r="M11" s="17">
        <v>2</v>
      </c>
      <c r="N11" s="17">
        <v>4</v>
      </c>
      <c r="O11" s="17">
        <v>2</v>
      </c>
      <c r="P11" s="17">
        <v>4</v>
      </c>
      <c r="Q11" s="17">
        <v>2</v>
      </c>
      <c r="R11" s="17">
        <v>4</v>
      </c>
      <c r="S11" s="17">
        <v>2</v>
      </c>
      <c r="T11" s="17">
        <v>4</v>
      </c>
      <c r="U11" s="48"/>
      <c r="V11" s="41"/>
      <c r="W11" s="41"/>
      <c r="X11" s="12">
        <v>4</v>
      </c>
      <c r="Y11" s="40">
        <v>2</v>
      </c>
      <c r="Z11" s="40">
        <v>4</v>
      </c>
      <c r="AA11" s="17">
        <v>2</v>
      </c>
      <c r="AB11" s="17">
        <v>4</v>
      </c>
      <c r="AC11" s="17">
        <v>2</v>
      </c>
      <c r="AD11" s="17">
        <v>4</v>
      </c>
      <c r="AE11" s="17">
        <v>2</v>
      </c>
      <c r="AF11" s="17">
        <v>4</v>
      </c>
      <c r="AG11" s="17">
        <v>4</v>
      </c>
      <c r="AH11" s="6">
        <v>4</v>
      </c>
      <c r="AI11" s="6">
        <v>4</v>
      </c>
      <c r="AJ11" s="6">
        <v>4</v>
      </c>
      <c r="AK11" s="6">
        <v>4</v>
      </c>
      <c r="AL11" s="17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38">
        <v>4</v>
      </c>
      <c r="AU11" s="14"/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40"/>
      <c r="B12" s="144"/>
      <c r="C12" s="144"/>
      <c r="D12" s="17" t="s">
        <v>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68"/>
      <c r="V12" s="41"/>
      <c r="W12" s="41"/>
      <c r="X12" s="12"/>
      <c r="Y12" s="40"/>
      <c r="Z12" s="40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38"/>
      <c r="AU12" s="14"/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0</v>
      </c>
      <c r="BF12" s="8">
        <f>SUM(E12:AS12)</f>
        <v>0</v>
      </c>
    </row>
    <row r="13" spans="1:58" ht="16.5" customHeight="1" x14ac:dyDescent="0.2">
      <c r="A13" s="140"/>
      <c r="B13" s="116" t="s">
        <v>156</v>
      </c>
      <c r="C13" s="118" t="s">
        <v>178</v>
      </c>
      <c r="D13" s="17" t="s">
        <v>7</v>
      </c>
      <c r="E13" s="38">
        <v>2</v>
      </c>
      <c r="F13" s="38">
        <v>2</v>
      </c>
      <c r="G13" s="38">
        <v>2</v>
      </c>
      <c r="H13" s="38">
        <v>2</v>
      </c>
      <c r="I13" s="38">
        <v>2</v>
      </c>
      <c r="J13" s="38">
        <v>2</v>
      </c>
      <c r="K13" s="38">
        <v>2</v>
      </c>
      <c r="L13" s="38">
        <v>2</v>
      </c>
      <c r="M13" s="38">
        <v>2</v>
      </c>
      <c r="N13" s="38">
        <v>2</v>
      </c>
      <c r="O13" s="38">
        <v>2</v>
      </c>
      <c r="P13" s="38">
        <v>2</v>
      </c>
      <c r="Q13" s="38">
        <v>2</v>
      </c>
      <c r="R13" s="38">
        <v>2</v>
      </c>
      <c r="S13" s="38">
        <v>2</v>
      </c>
      <c r="T13" s="38">
        <v>2</v>
      </c>
      <c r="U13" s="14"/>
      <c r="V13" s="41"/>
      <c r="W13" s="41"/>
      <c r="X13" s="38">
        <v>2</v>
      </c>
      <c r="Y13" s="40">
        <v>2</v>
      </c>
      <c r="Z13" s="40">
        <v>2</v>
      </c>
      <c r="AA13" s="19">
        <v>2</v>
      </c>
      <c r="AB13" s="19">
        <v>2</v>
      </c>
      <c r="AC13" s="19">
        <v>2</v>
      </c>
      <c r="AD13" s="19">
        <v>2</v>
      </c>
      <c r="AE13" s="19">
        <v>2</v>
      </c>
      <c r="AF13" s="19">
        <v>2</v>
      </c>
      <c r="AG13" s="19">
        <v>2</v>
      </c>
      <c r="AH13" s="19">
        <v>2</v>
      </c>
      <c r="AI13" s="19">
        <v>2</v>
      </c>
      <c r="AJ13" s="19">
        <v>2</v>
      </c>
      <c r="AK13" s="19">
        <v>2</v>
      </c>
      <c r="AL13" s="19">
        <v>2</v>
      </c>
      <c r="AM13" s="19">
        <v>2</v>
      </c>
      <c r="AN13" s="19">
        <v>2</v>
      </c>
      <c r="AO13" s="19">
        <v>2</v>
      </c>
      <c r="AP13" s="19">
        <v>2</v>
      </c>
      <c r="AQ13" s="19">
        <v>2</v>
      </c>
      <c r="AR13" s="19"/>
      <c r="AS13" s="19"/>
      <c r="AT13" s="38"/>
      <c r="AU13" s="14"/>
      <c r="AV13" s="42"/>
      <c r="AW13" s="42"/>
      <c r="AX13" s="42"/>
      <c r="AY13" s="42"/>
      <c r="AZ13" s="42"/>
      <c r="BA13" s="42"/>
      <c r="BB13" s="42"/>
      <c r="BC13" s="42"/>
      <c r="BD13" s="42"/>
      <c r="BE13" s="8">
        <f t="shared" si="3"/>
        <v>72</v>
      </c>
      <c r="BF13" s="8"/>
    </row>
    <row r="14" spans="1:58" ht="10.5" customHeight="1" x14ac:dyDescent="0.2">
      <c r="A14" s="140"/>
      <c r="B14" s="117"/>
      <c r="C14" s="119"/>
      <c r="D14" s="17" t="s">
        <v>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14"/>
      <c r="V14" s="41"/>
      <c r="W14" s="41"/>
      <c r="X14" s="38"/>
      <c r="Y14" s="40"/>
      <c r="Z14" s="40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38"/>
      <c r="AU14" s="14"/>
      <c r="AV14" s="42"/>
      <c r="AW14" s="42"/>
      <c r="AX14" s="42"/>
      <c r="AY14" s="42"/>
      <c r="AZ14" s="42"/>
      <c r="BA14" s="42"/>
      <c r="BB14" s="42"/>
      <c r="BC14" s="42"/>
      <c r="BD14" s="42"/>
      <c r="BE14" s="8">
        <f t="shared" si="3"/>
        <v>0</v>
      </c>
      <c r="BF14" s="8"/>
    </row>
    <row r="15" spans="1:58" x14ac:dyDescent="0.2">
      <c r="A15" s="140"/>
      <c r="B15" s="144" t="s">
        <v>157</v>
      </c>
      <c r="C15" s="116" t="s">
        <v>179</v>
      </c>
      <c r="D15" s="17" t="s">
        <v>7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48"/>
      <c r="V15" s="41"/>
      <c r="W15" s="41"/>
      <c r="X15" s="12"/>
      <c r="Y15" s="40"/>
      <c r="Z15" s="40"/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6">
        <v>2</v>
      </c>
      <c r="AI15" s="6">
        <v>2</v>
      </c>
      <c r="AJ15" s="6">
        <v>2</v>
      </c>
      <c r="AK15" s="6">
        <v>2</v>
      </c>
      <c r="AL15" s="17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38">
        <v>2</v>
      </c>
      <c r="AU15" s="14"/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40"/>
      <c r="B16" s="144"/>
      <c r="C16" s="117"/>
      <c r="D16" s="17" t="s">
        <v>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"/>
      <c r="V16" s="41"/>
      <c r="W16" s="41"/>
      <c r="X16" s="12"/>
      <c r="Y16" s="40"/>
      <c r="Z16" s="40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38"/>
      <c r="AU16" s="14"/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8"/>
      <c r="BF16" s="8">
        <f>SUM(E16:AS16)</f>
        <v>0</v>
      </c>
    </row>
    <row r="17" spans="1:58" x14ac:dyDescent="0.2">
      <c r="A17" s="140"/>
      <c r="B17" s="144" t="s">
        <v>158</v>
      </c>
      <c r="C17" s="116" t="s">
        <v>29</v>
      </c>
      <c r="D17" s="17" t="s">
        <v>7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7">
        <v>2</v>
      </c>
      <c r="M17" s="17">
        <v>2</v>
      </c>
      <c r="N17" s="17">
        <v>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48"/>
      <c r="V17" s="41"/>
      <c r="W17" s="41"/>
      <c r="X17" s="12">
        <v>2</v>
      </c>
      <c r="Y17" s="40">
        <v>2</v>
      </c>
      <c r="Z17" s="40">
        <v>2</v>
      </c>
      <c r="AA17" s="17"/>
      <c r="AB17" s="17"/>
      <c r="AC17" s="17"/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38">
        <v>2</v>
      </c>
      <c r="AU17" s="14"/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40"/>
      <c r="B18" s="144"/>
      <c r="C18" s="117"/>
      <c r="D18" s="17" t="s">
        <v>8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4"/>
      <c r="V18" s="41"/>
      <c r="W18" s="41"/>
      <c r="X18" s="12"/>
      <c r="Y18" s="40"/>
      <c r="Z18" s="40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38"/>
      <c r="AU18" s="14"/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8"/>
      <c r="BF18" s="8">
        <f>SUM(E18:AS18)</f>
        <v>0</v>
      </c>
    </row>
    <row r="19" spans="1:58" x14ac:dyDescent="0.2">
      <c r="A19" s="140"/>
      <c r="B19" s="144" t="s">
        <v>159</v>
      </c>
      <c r="C19" s="116" t="s">
        <v>31</v>
      </c>
      <c r="D19" s="17" t="s">
        <v>7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7">
        <v>6</v>
      </c>
      <c r="M19" s="17">
        <v>8</v>
      </c>
      <c r="N19" s="17">
        <v>6</v>
      </c>
      <c r="O19" s="17">
        <v>8</v>
      </c>
      <c r="P19" s="17">
        <v>6</v>
      </c>
      <c r="Q19" s="17">
        <v>8</v>
      </c>
      <c r="R19" s="17">
        <v>6</v>
      </c>
      <c r="S19" s="17">
        <v>8</v>
      </c>
      <c r="T19" s="17">
        <v>6</v>
      </c>
      <c r="U19" s="48"/>
      <c r="V19" s="41"/>
      <c r="W19" s="41"/>
      <c r="X19" s="12">
        <v>8</v>
      </c>
      <c r="Y19" s="40">
        <v>12</v>
      </c>
      <c r="Z19" s="40">
        <v>6</v>
      </c>
      <c r="AA19" s="17">
        <v>14</v>
      </c>
      <c r="AB19" s="17">
        <v>8</v>
      </c>
      <c r="AC19" s="17">
        <v>10</v>
      </c>
      <c r="AD19" s="17">
        <v>8</v>
      </c>
      <c r="AE19" s="17">
        <v>10</v>
      </c>
      <c r="AF19" s="17">
        <v>8</v>
      </c>
      <c r="AG19" s="17">
        <v>10</v>
      </c>
      <c r="AH19" s="6">
        <v>4</v>
      </c>
      <c r="AI19" s="6">
        <v>10</v>
      </c>
      <c r="AJ19" s="6">
        <v>8</v>
      </c>
      <c r="AK19" s="6">
        <v>6</v>
      </c>
      <c r="AL19" s="17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38">
        <v>12</v>
      </c>
      <c r="AU19" s="14"/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40"/>
      <c r="B20" s="144"/>
      <c r="C20" s="117"/>
      <c r="D20" s="17" t="s">
        <v>8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41"/>
      <c r="W20" s="41"/>
      <c r="X20" s="12"/>
      <c r="Y20" s="40"/>
      <c r="Z20" s="4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38"/>
      <c r="AU20" s="14"/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0</v>
      </c>
      <c r="BF20" s="8">
        <f>SUM(E20:AS20)</f>
        <v>0</v>
      </c>
    </row>
    <row r="21" spans="1:58" x14ac:dyDescent="0.2">
      <c r="A21" s="140"/>
      <c r="B21" s="116" t="s">
        <v>160</v>
      </c>
      <c r="C21" s="116" t="s">
        <v>168</v>
      </c>
      <c r="D21" s="17" t="s">
        <v>7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4"/>
      <c r="V21" s="41"/>
      <c r="W21" s="41"/>
      <c r="X21" s="12">
        <v>4</v>
      </c>
      <c r="Y21" s="40">
        <v>2</v>
      </c>
      <c r="Z21" s="40">
        <v>4</v>
      </c>
      <c r="AA21" s="12">
        <v>2</v>
      </c>
      <c r="AB21" s="12">
        <v>4</v>
      </c>
      <c r="AC21" s="12">
        <v>2</v>
      </c>
      <c r="AD21" s="12">
        <v>4</v>
      </c>
      <c r="AE21" s="12">
        <v>2</v>
      </c>
      <c r="AF21" s="12">
        <v>4</v>
      </c>
      <c r="AG21" s="12">
        <v>2</v>
      </c>
      <c r="AH21" s="12">
        <v>4</v>
      </c>
      <c r="AI21" s="12">
        <v>2</v>
      </c>
      <c r="AJ21" s="12">
        <v>4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12">
        <v>2</v>
      </c>
      <c r="AS21" s="12">
        <v>2</v>
      </c>
      <c r="AT21" s="38">
        <v>2</v>
      </c>
      <c r="AU21" s="14"/>
      <c r="AV21" s="42"/>
      <c r="AW21" s="42"/>
      <c r="AX21" s="42"/>
      <c r="AY21" s="42"/>
      <c r="AZ21" s="42"/>
      <c r="BA21" s="42"/>
      <c r="BB21" s="42"/>
      <c r="BC21" s="42"/>
      <c r="BD21" s="42"/>
      <c r="BE21" s="8">
        <f t="shared" si="4"/>
        <v>106</v>
      </c>
      <c r="BF21" s="8"/>
    </row>
    <row r="22" spans="1:58" x14ac:dyDescent="0.2">
      <c r="A22" s="140"/>
      <c r="B22" s="117"/>
      <c r="C22" s="117"/>
      <c r="D22" s="17" t="s">
        <v>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4"/>
      <c r="V22" s="41"/>
      <c r="W22" s="41"/>
      <c r="X22" s="12"/>
      <c r="Y22" s="40"/>
      <c r="Z22" s="40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38"/>
      <c r="AU22" s="14"/>
      <c r="AV22" s="42"/>
      <c r="AW22" s="42"/>
      <c r="AX22" s="42"/>
      <c r="AY22" s="42"/>
      <c r="AZ22" s="42"/>
      <c r="BA22" s="42"/>
      <c r="BB22" s="42"/>
      <c r="BC22" s="42"/>
      <c r="BD22" s="42"/>
      <c r="BE22" s="8">
        <f t="shared" si="4"/>
        <v>0</v>
      </c>
      <c r="BF22" s="8"/>
    </row>
    <row r="23" spans="1:58" x14ac:dyDescent="0.2">
      <c r="A23" s="140"/>
      <c r="B23" s="118" t="s">
        <v>161</v>
      </c>
      <c r="C23" s="118" t="s">
        <v>91</v>
      </c>
      <c r="D23" s="17" t="s">
        <v>7</v>
      </c>
      <c r="E23" s="38">
        <v>2</v>
      </c>
      <c r="F23" s="38">
        <v>2</v>
      </c>
      <c r="G23" s="38">
        <v>2</v>
      </c>
      <c r="H23" s="38">
        <v>2</v>
      </c>
      <c r="I23" s="38">
        <v>2</v>
      </c>
      <c r="J23" s="38">
        <v>2</v>
      </c>
      <c r="K23" s="38">
        <v>2</v>
      </c>
      <c r="L23" s="38">
        <v>2</v>
      </c>
      <c r="M23" s="38">
        <v>2</v>
      </c>
      <c r="N23" s="38">
        <v>2</v>
      </c>
      <c r="O23" s="38">
        <v>2</v>
      </c>
      <c r="P23" s="38">
        <v>2</v>
      </c>
      <c r="Q23" s="38">
        <v>2</v>
      </c>
      <c r="R23" s="38">
        <v>2</v>
      </c>
      <c r="S23" s="38">
        <v>2</v>
      </c>
      <c r="T23" s="38">
        <v>2</v>
      </c>
      <c r="U23" s="14"/>
      <c r="V23" s="92"/>
      <c r="W23" s="92"/>
      <c r="X23" s="19">
        <v>2</v>
      </c>
      <c r="Y23" s="19">
        <v>2</v>
      </c>
      <c r="Z23" s="19">
        <v>2</v>
      </c>
      <c r="AA23" s="19">
        <v>2</v>
      </c>
      <c r="AB23" s="19">
        <v>2</v>
      </c>
      <c r="AC23" s="19">
        <v>2</v>
      </c>
      <c r="AD23" s="19">
        <v>2</v>
      </c>
      <c r="AE23" s="19">
        <v>2</v>
      </c>
      <c r="AF23" s="19">
        <v>2</v>
      </c>
      <c r="AG23" s="19">
        <v>2</v>
      </c>
      <c r="AH23" s="19">
        <v>2</v>
      </c>
      <c r="AI23" s="19">
        <v>2</v>
      </c>
      <c r="AJ23" s="19">
        <v>2</v>
      </c>
      <c r="AK23" s="19">
        <v>2</v>
      </c>
      <c r="AL23" s="19">
        <v>2</v>
      </c>
      <c r="AM23" s="19">
        <v>2</v>
      </c>
      <c r="AN23" s="19">
        <v>2</v>
      </c>
      <c r="AO23" s="19">
        <v>2</v>
      </c>
      <c r="AP23" s="19">
        <v>2</v>
      </c>
      <c r="AQ23" s="19">
        <v>2</v>
      </c>
      <c r="AR23" s="19"/>
      <c r="AS23" s="19"/>
      <c r="AT23" s="19"/>
      <c r="AU23" s="14"/>
      <c r="AV23" s="42"/>
      <c r="AW23" s="42"/>
      <c r="AX23" s="42"/>
      <c r="AY23" s="42"/>
      <c r="AZ23" s="42"/>
      <c r="BA23" s="42"/>
      <c r="BB23" s="42"/>
      <c r="BC23" s="42"/>
      <c r="BD23" s="42"/>
      <c r="BE23" s="8">
        <f t="shared" si="4"/>
        <v>72</v>
      </c>
      <c r="BF23" s="8"/>
    </row>
    <row r="24" spans="1:58" x14ac:dyDescent="0.2">
      <c r="A24" s="140"/>
      <c r="B24" s="119"/>
      <c r="C24" s="119"/>
      <c r="D24" s="17" t="s">
        <v>8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14"/>
      <c r="V24" s="92"/>
      <c r="W24" s="92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4"/>
      <c r="AV24" s="42"/>
      <c r="AW24" s="42"/>
      <c r="AX24" s="42"/>
      <c r="AY24" s="42"/>
      <c r="AZ24" s="42"/>
      <c r="BA24" s="42"/>
      <c r="BB24" s="42"/>
      <c r="BC24" s="42"/>
      <c r="BD24" s="42"/>
      <c r="BE24" s="8">
        <f t="shared" si="4"/>
        <v>0</v>
      </c>
      <c r="BF24" s="8"/>
    </row>
    <row r="25" spans="1:58" x14ac:dyDescent="0.2">
      <c r="A25" s="140"/>
      <c r="B25" s="144" t="s">
        <v>162</v>
      </c>
      <c r="C25" s="118" t="s">
        <v>180</v>
      </c>
      <c r="D25" s="17" t="s">
        <v>7</v>
      </c>
      <c r="E25" s="38">
        <v>2</v>
      </c>
      <c r="F25" s="38">
        <v>2</v>
      </c>
      <c r="G25" s="38">
        <v>2</v>
      </c>
      <c r="H25" s="38">
        <v>2</v>
      </c>
      <c r="I25" s="38">
        <v>2</v>
      </c>
      <c r="J25" s="38">
        <v>2</v>
      </c>
      <c r="K25" s="38">
        <v>2</v>
      </c>
      <c r="L25" s="38">
        <v>2</v>
      </c>
      <c r="M25" s="38">
        <v>2</v>
      </c>
      <c r="N25" s="38">
        <v>2</v>
      </c>
      <c r="O25" s="38">
        <v>2</v>
      </c>
      <c r="P25" s="38">
        <v>2</v>
      </c>
      <c r="Q25" s="38">
        <v>2</v>
      </c>
      <c r="R25" s="38">
        <v>2</v>
      </c>
      <c r="S25" s="38">
        <v>2</v>
      </c>
      <c r="T25" s="38">
        <v>2</v>
      </c>
      <c r="U25" s="14"/>
      <c r="V25" s="42"/>
      <c r="W25" s="42"/>
      <c r="X25" s="38"/>
      <c r="Y25" s="40">
        <v>2</v>
      </c>
      <c r="Z25" s="40">
        <v>2</v>
      </c>
      <c r="AA25" s="19"/>
      <c r="AB25" s="19"/>
      <c r="AC25" s="19">
        <v>2</v>
      </c>
      <c r="AD25" s="19">
        <v>2</v>
      </c>
      <c r="AE25" s="19">
        <v>4</v>
      </c>
      <c r="AF25" s="19"/>
      <c r="AG25" s="19">
        <v>2</v>
      </c>
      <c r="AH25" s="19">
        <v>2</v>
      </c>
      <c r="AI25" s="19"/>
      <c r="AJ25" s="19">
        <v>2</v>
      </c>
      <c r="AK25" s="19">
        <v>2</v>
      </c>
      <c r="AL25" s="19">
        <v>2</v>
      </c>
      <c r="AM25" s="19">
        <v>2</v>
      </c>
      <c r="AN25" s="19"/>
      <c r="AO25" s="19">
        <v>2</v>
      </c>
      <c r="AP25" s="19">
        <v>2</v>
      </c>
      <c r="AQ25" s="19">
        <v>2</v>
      </c>
      <c r="AR25" s="19">
        <v>2</v>
      </c>
      <c r="AS25" s="19">
        <v>2</v>
      </c>
      <c r="AT25" s="38">
        <v>2</v>
      </c>
      <c r="AU25" s="14"/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40"/>
      <c r="B26" s="144"/>
      <c r="C26" s="119"/>
      <c r="D26" s="17" t="s">
        <v>8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14"/>
      <c r="V26" s="42"/>
      <c r="W26" s="42"/>
      <c r="X26" s="38"/>
      <c r="Y26" s="40"/>
      <c r="Z26" s="40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38"/>
      <c r="AU26" s="14"/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8">
        <f>E26+F26+G26+H26+I26+J26+K26+L26+M26+N26+O26+P26+Q26+R26+S26+T26+U26+X26+Y26+Z26+AA26+AB26+AC26+AD26+AE26+AF26+AG26+AH26+AI26+AJ26+AK26+AL26+AM26+AN26+AO26+AP26+AQ26+AR26+AS26</f>
        <v>0</v>
      </c>
      <c r="BF26" s="8">
        <f>SUM(E26:AS26)</f>
        <v>0</v>
      </c>
    </row>
    <row r="27" spans="1:58" x14ac:dyDescent="0.2">
      <c r="A27" s="140"/>
      <c r="B27" s="144" t="s">
        <v>163</v>
      </c>
      <c r="C27" s="116" t="s">
        <v>167</v>
      </c>
      <c r="D27" s="17" t="s">
        <v>7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4"/>
      <c r="V27" s="42"/>
      <c r="W27" s="42"/>
      <c r="X27" s="6">
        <v>4</v>
      </c>
      <c r="Y27" s="39">
        <v>4</v>
      </c>
      <c r="Z27" s="39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38">
        <v>4</v>
      </c>
      <c r="AU27" s="14"/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40"/>
      <c r="B28" s="144"/>
      <c r="C28" s="117"/>
      <c r="D28" s="17" t="s">
        <v>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  <c r="V28" s="42"/>
      <c r="W28" s="42"/>
      <c r="X28" s="6"/>
      <c r="Y28" s="40"/>
      <c r="Z28" s="40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38"/>
      <c r="AU28" s="14"/>
      <c r="AV28" s="42">
        <v>0</v>
      </c>
      <c r="AW28" s="42">
        <v>0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8"/>
      <c r="BF28" s="8">
        <f>SUM(E28:AS28)</f>
        <v>0</v>
      </c>
    </row>
    <row r="29" spans="1:58" x14ac:dyDescent="0.2">
      <c r="A29" s="140"/>
      <c r="B29" s="144" t="s">
        <v>164</v>
      </c>
      <c r="C29" s="116" t="s">
        <v>30</v>
      </c>
      <c r="D29" s="17" t="s">
        <v>7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7">
        <v>2</v>
      </c>
      <c r="M29" s="17">
        <v>2</v>
      </c>
      <c r="N29" s="17">
        <v>2</v>
      </c>
      <c r="O29" s="17">
        <v>2</v>
      </c>
      <c r="P29" s="17">
        <v>2</v>
      </c>
      <c r="Q29" s="17">
        <v>2</v>
      </c>
      <c r="R29" s="17">
        <v>2</v>
      </c>
      <c r="S29" s="17">
        <v>2</v>
      </c>
      <c r="T29" s="17">
        <v>2</v>
      </c>
      <c r="U29" s="48"/>
      <c r="V29" s="41"/>
      <c r="W29" s="41"/>
      <c r="X29" s="17">
        <v>2</v>
      </c>
      <c r="Y29" s="40">
        <v>2</v>
      </c>
      <c r="Z29" s="40">
        <v>2</v>
      </c>
      <c r="AA29" s="17">
        <v>2</v>
      </c>
      <c r="AB29" s="17">
        <v>2</v>
      </c>
      <c r="AC29" s="17">
        <v>4</v>
      </c>
      <c r="AD29" s="17"/>
      <c r="AE29" s="17"/>
      <c r="AF29" s="17"/>
      <c r="AG29" s="17">
        <v>2</v>
      </c>
      <c r="AH29" s="6">
        <v>2</v>
      </c>
      <c r="AI29" s="6">
        <v>2</v>
      </c>
      <c r="AJ29" s="6">
        <v>2</v>
      </c>
      <c r="AK29" s="6">
        <v>2</v>
      </c>
      <c r="AL29" s="17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38">
        <v>2</v>
      </c>
      <c r="AU29" s="14"/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40"/>
      <c r="B30" s="144"/>
      <c r="C30" s="117"/>
      <c r="D30" s="17" t="s">
        <v>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4"/>
      <c r="V30" s="42"/>
      <c r="W30" s="42"/>
      <c r="X30" s="6"/>
      <c r="Y30" s="40"/>
      <c r="Z30" s="40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38"/>
      <c r="AU30" s="14"/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8"/>
      <c r="BF30" s="8">
        <f>SUM(E30:AS30)</f>
        <v>0</v>
      </c>
    </row>
    <row r="31" spans="1:58" x14ac:dyDescent="0.2">
      <c r="A31" s="140"/>
      <c r="B31" s="144" t="s">
        <v>181</v>
      </c>
      <c r="C31" s="116" t="s">
        <v>182</v>
      </c>
      <c r="D31" s="17" t="s">
        <v>7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7">
        <v>2</v>
      </c>
      <c r="M31" s="17">
        <v>2</v>
      </c>
      <c r="N31" s="17">
        <v>2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48"/>
      <c r="V31" s="41"/>
      <c r="W31" s="41"/>
      <c r="X31" s="17">
        <v>2</v>
      </c>
      <c r="Y31" s="40">
        <v>2</v>
      </c>
      <c r="Z31" s="40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2</v>
      </c>
      <c r="AG31" s="17">
        <v>2</v>
      </c>
      <c r="AH31" s="17">
        <v>2</v>
      </c>
      <c r="AI31" s="17"/>
      <c r="AJ31" s="17"/>
      <c r="AK31" s="17">
        <v>2</v>
      </c>
      <c r="AL31" s="17">
        <v>2</v>
      </c>
      <c r="AM31" s="17">
        <v>2</v>
      </c>
      <c r="AN31" s="17">
        <v>4</v>
      </c>
      <c r="AO31" s="17"/>
      <c r="AP31" s="17"/>
      <c r="AQ31" s="17">
        <v>2</v>
      </c>
      <c r="AR31" s="17">
        <v>2</v>
      </c>
      <c r="AS31" s="17">
        <v>2</v>
      </c>
      <c r="AT31" s="38">
        <v>2</v>
      </c>
      <c r="AU31" s="14"/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40"/>
      <c r="B32" s="144"/>
      <c r="C32" s="117"/>
      <c r="D32" s="17" t="s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4"/>
      <c r="V32" s="42"/>
      <c r="W32" s="42"/>
      <c r="X32" s="6"/>
      <c r="Y32" s="40"/>
      <c r="Z32" s="40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38"/>
      <c r="AU32" s="14"/>
      <c r="AV32" s="42">
        <v>0</v>
      </c>
      <c r="AW32" s="42">
        <v>0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0</v>
      </c>
      <c r="BD32" s="42">
        <v>0</v>
      </c>
      <c r="BE32" s="8"/>
      <c r="BF32" s="8">
        <f>SUM(E32:AS32)</f>
        <v>0</v>
      </c>
    </row>
    <row r="33" spans="1:58" x14ac:dyDescent="0.2">
      <c r="A33" s="140"/>
      <c r="B33" s="144"/>
      <c r="C33" s="116"/>
      <c r="D33" s="1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4"/>
      <c r="V33" s="42"/>
      <c r="W33" s="42"/>
      <c r="X33" s="6"/>
      <c r="Y33" s="40"/>
      <c r="Z33" s="40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38"/>
      <c r="AU33" s="14"/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40"/>
      <c r="B34" s="144"/>
      <c r="C34" s="117"/>
      <c r="D34" s="1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42"/>
      <c r="W34" s="42"/>
      <c r="X34" s="6"/>
      <c r="Y34" s="40"/>
      <c r="Z34" s="40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38"/>
      <c r="AU34" s="14"/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0</v>
      </c>
      <c r="BD34" s="42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40"/>
      <c r="B35" s="116"/>
      <c r="C35" s="116"/>
      <c r="D35" s="1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42"/>
      <c r="W35" s="42"/>
      <c r="X35" s="6"/>
      <c r="Y35" s="40"/>
      <c r="Z35" s="40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38"/>
      <c r="AU35" s="14"/>
      <c r="AV35" s="42"/>
      <c r="AW35" s="42"/>
      <c r="AX35" s="42"/>
      <c r="AY35" s="42"/>
      <c r="AZ35" s="42"/>
      <c r="BA35" s="42"/>
      <c r="BB35" s="42"/>
      <c r="BC35" s="42"/>
      <c r="BD35" s="42"/>
      <c r="BE35" s="8">
        <f t="shared" si="5"/>
        <v>0</v>
      </c>
      <c r="BF35" s="8"/>
    </row>
    <row r="36" spans="1:58" x14ac:dyDescent="0.2">
      <c r="A36" s="140"/>
      <c r="B36" s="117"/>
      <c r="C36" s="117"/>
      <c r="D36" s="1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42"/>
      <c r="W36" s="42"/>
      <c r="X36" s="6"/>
      <c r="Y36" s="40"/>
      <c r="Z36" s="40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38"/>
      <c r="AU36" s="14"/>
      <c r="AV36" s="42"/>
      <c r="AW36" s="42"/>
      <c r="AX36" s="42"/>
      <c r="AY36" s="42"/>
      <c r="AZ36" s="42"/>
      <c r="BA36" s="42"/>
      <c r="BB36" s="42"/>
      <c r="BC36" s="42"/>
      <c r="BD36" s="42"/>
      <c r="BE36" s="8">
        <f t="shared" si="5"/>
        <v>0</v>
      </c>
      <c r="BF36" s="8"/>
    </row>
    <row r="37" spans="1:58" x14ac:dyDescent="0.2">
      <c r="A37" s="140"/>
      <c r="B37" s="144"/>
      <c r="C37" s="116"/>
      <c r="D37" s="1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42"/>
      <c r="W37" s="42"/>
      <c r="X37" s="6"/>
      <c r="Y37" s="40"/>
      <c r="Z37" s="40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38"/>
      <c r="AU37" s="14"/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0</v>
      </c>
      <c r="BD37" s="42">
        <v>0</v>
      </c>
      <c r="BE37" s="8">
        <f t="shared" si="5"/>
        <v>0</v>
      </c>
      <c r="BF37" s="8"/>
    </row>
    <row r="38" spans="1:58" x14ac:dyDescent="0.2">
      <c r="A38" s="140"/>
      <c r="B38" s="144"/>
      <c r="C38" s="117"/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42"/>
      <c r="W38" s="42"/>
      <c r="X38" s="6"/>
      <c r="Y38" s="40"/>
      <c r="Z38" s="40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38"/>
      <c r="AU38" s="14"/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40"/>
      <c r="B39" s="132" t="s">
        <v>165</v>
      </c>
      <c r="C39" s="134" t="s">
        <v>166</v>
      </c>
      <c r="D39" s="43"/>
      <c r="E39" s="44">
        <f>E41+E43</f>
        <v>2</v>
      </c>
      <c r="F39" s="44">
        <f t="shared" ref="F39:U40" si="6">F41+F43</f>
        <v>2</v>
      </c>
      <c r="G39" s="44">
        <f t="shared" si="6"/>
        <v>0</v>
      </c>
      <c r="H39" s="44">
        <f t="shared" si="6"/>
        <v>0</v>
      </c>
      <c r="I39" s="44">
        <f t="shared" si="6"/>
        <v>2</v>
      </c>
      <c r="J39" s="44">
        <f t="shared" si="6"/>
        <v>0</v>
      </c>
      <c r="K39" s="44">
        <f t="shared" si="6"/>
        <v>2</v>
      </c>
      <c r="L39" s="44">
        <f t="shared" si="6"/>
        <v>0</v>
      </c>
      <c r="M39" s="44">
        <f t="shared" si="6"/>
        <v>2</v>
      </c>
      <c r="N39" s="44">
        <f t="shared" si="6"/>
        <v>0</v>
      </c>
      <c r="O39" s="44">
        <f t="shared" si="6"/>
        <v>2</v>
      </c>
      <c r="P39" s="44">
        <f t="shared" si="6"/>
        <v>0</v>
      </c>
      <c r="Q39" s="44">
        <f t="shared" si="6"/>
        <v>2</v>
      </c>
      <c r="R39" s="44">
        <f t="shared" si="6"/>
        <v>0</v>
      </c>
      <c r="S39" s="44">
        <f t="shared" si="6"/>
        <v>2</v>
      </c>
      <c r="T39" s="44">
        <f t="shared" si="6"/>
        <v>0</v>
      </c>
      <c r="U39" s="14"/>
      <c r="V39" s="42"/>
      <c r="W39" s="42"/>
      <c r="X39" s="44">
        <f>X41+X43</f>
        <v>2</v>
      </c>
      <c r="Y39" s="44">
        <f t="shared" ref="Y39:AT40" si="7">Y41+Y43</f>
        <v>0</v>
      </c>
      <c r="Z39" s="44">
        <f t="shared" si="7"/>
        <v>2</v>
      </c>
      <c r="AA39" s="44">
        <f t="shared" si="7"/>
        <v>0</v>
      </c>
      <c r="AB39" s="44">
        <f t="shared" si="7"/>
        <v>2</v>
      </c>
      <c r="AC39" s="44">
        <f t="shared" si="7"/>
        <v>2</v>
      </c>
      <c r="AD39" s="44">
        <f t="shared" si="7"/>
        <v>0</v>
      </c>
      <c r="AE39" s="44">
        <f t="shared" si="7"/>
        <v>2</v>
      </c>
      <c r="AF39" s="44">
        <f t="shared" si="7"/>
        <v>2</v>
      </c>
      <c r="AG39" s="44">
        <f t="shared" si="7"/>
        <v>0</v>
      </c>
      <c r="AH39" s="44">
        <f t="shared" si="7"/>
        <v>2</v>
      </c>
      <c r="AI39" s="44">
        <f t="shared" si="7"/>
        <v>0</v>
      </c>
      <c r="AJ39" s="44">
        <f t="shared" si="7"/>
        <v>0</v>
      </c>
      <c r="AK39" s="44">
        <f t="shared" si="7"/>
        <v>0</v>
      </c>
      <c r="AL39" s="44">
        <f t="shared" si="7"/>
        <v>0</v>
      </c>
      <c r="AM39" s="44">
        <f t="shared" si="7"/>
        <v>0</v>
      </c>
      <c r="AN39" s="44">
        <f t="shared" si="7"/>
        <v>0</v>
      </c>
      <c r="AO39" s="44">
        <f t="shared" si="7"/>
        <v>0</v>
      </c>
      <c r="AP39" s="44">
        <f t="shared" si="7"/>
        <v>2</v>
      </c>
      <c r="AQ39" s="44">
        <f t="shared" si="7"/>
        <v>0</v>
      </c>
      <c r="AR39" s="44">
        <f t="shared" si="7"/>
        <v>0</v>
      </c>
      <c r="AS39" s="44">
        <f t="shared" si="7"/>
        <v>0</v>
      </c>
      <c r="AT39" s="44">
        <f t="shared" si="7"/>
        <v>0</v>
      </c>
      <c r="AU39" s="14"/>
      <c r="AV39" s="42"/>
      <c r="AW39" s="42"/>
      <c r="AX39" s="42"/>
      <c r="AY39" s="42"/>
      <c r="AZ39" s="42"/>
      <c r="BA39" s="42"/>
      <c r="BB39" s="42"/>
      <c r="BC39" s="42"/>
      <c r="BD39" s="42"/>
      <c r="BE39" s="8">
        <f t="shared" si="5"/>
        <v>32</v>
      </c>
      <c r="BF39" s="8"/>
    </row>
    <row r="40" spans="1:58" x14ac:dyDescent="0.2">
      <c r="A40" s="140"/>
      <c r="B40" s="133"/>
      <c r="C40" s="135"/>
      <c r="D40" s="43"/>
      <c r="E40" s="44">
        <f>E42+E44</f>
        <v>0</v>
      </c>
      <c r="F40" s="44">
        <f t="shared" si="6"/>
        <v>0</v>
      </c>
      <c r="G40" s="44">
        <f t="shared" si="6"/>
        <v>0</v>
      </c>
      <c r="H40" s="44">
        <f t="shared" si="6"/>
        <v>0</v>
      </c>
      <c r="I40" s="44">
        <f t="shared" si="6"/>
        <v>0</v>
      </c>
      <c r="J40" s="44">
        <f t="shared" si="6"/>
        <v>0</v>
      </c>
      <c r="K40" s="44">
        <f t="shared" si="6"/>
        <v>0</v>
      </c>
      <c r="L40" s="44">
        <f t="shared" si="6"/>
        <v>0</v>
      </c>
      <c r="M40" s="44">
        <f t="shared" si="6"/>
        <v>0</v>
      </c>
      <c r="N40" s="44">
        <f t="shared" si="6"/>
        <v>0</v>
      </c>
      <c r="O40" s="44">
        <f t="shared" si="6"/>
        <v>0</v>
      </c>
      <c r="P40" s="44">
        <f t="shared" si="6"/>
        <v>0</v>
      </c>
      <c r="Q40" s="44">
        <f t="shared" si="6"/>
        <v>0</v>
      </c>
      <c r="R40" s="44">
        <f t="shared" si="6"/>
        <v>0</v>
      </c>
      <c r="S40" s="44">
        <f t="shared" si="6"/>
        <v>0</v>
      </c>
      <c r="T40" s="44">
        <f t="shared" si="6"/>
        <v>0</v>
      </c>
      <c r="U40" s="14"/>
      <c r="V40" s="42"/>
      <c r="W40" s="42"/>
      <c r="X40" s="44">
        <f>X42+X44</f>
        <v>0</v>
      </c>
      <c r="Y40" s="44">
        <f t="shared" si="7"/>
        <v>0</v>
      </c>
      <c r="Z40" s="44">
        <f t="shared" si="7"/>
        <v>0</v>
      </c>
      <c r="AA40" s="44">
        <f t="shared" si="7"/>
        <v>0</v>
      </c>
      <c r="AB40" s="44">
        <f t="shared" si="7"/>
        <v>0</v>
      </c>
      <c r="AC40" s="44">
        <f t="shared" si="7"/>
        <v>0</v>
      </c>
      <c r="AD40" s="44">
        <f t="shared" si="7"/>
        <v>0</v>
      </c>
      <c r="AE40" s="44">
        <f t="shared" si="7"/>
        <v>0</v>
      </c>
      <c r="AF40" s="44">
        <f t="shared" si="7"/>
        <v>0</v>
      </c>
      <c r="AG40" s="44">
        <f t="shared" si="7"/>
        <v>0</v>
      </c>
      <c r="AH40" s="44">
        <f t="shared" si="7"/>
        <v>0</v>
      </c>
      <c r="AI40" s="44">
        <f t="shared" si="7"/>
        <v>0</v>
      </c>
      <c r="AJ40" s="44">
        <f t="shared" si="7"/>
        <v>0</v>
      </c>
      <c r="AK40" s="44">
        <f t="shared" si="7"/>
        <v>0</v>
      </c>
      <c r="AL40" s="44">
        <f t="shared" si="7"/>
        <v>0</v>
      </c>
      <c r="AM40" s="44">
        <f t="shared" si="7"/>
        <v>0</v>
      </c>
      <c r="AN40" s="44">
        <f t="shared" si="7"/>
        <v>0</v>
      </c>
      <c r="AO40" s="44">
        <f t="shared" si="7"/>
        <v>0</v>
      </c>
      <c r="AP40" s="44">
        <f t="shared" si="7"/>
        <v>0</v>
      </c>
      <c r="AQ40" s="44">
        <f t="shared" si="7"/>
        <v>0</v>
      </c>
      <c r="AR40" s="44">
        <f t="shared" si="7"/>
        <v>0</v>
      </c>
      <c r="AS40" s="44">
        <f t="shared" si="7"/>
        <v>0</v>
      </c>
      <c r="AT40" s="44">
        <f t="shared" si="7"/>
        <v>0</v>
      </c>
      <c r="AU40" s="14"/>
      <c r="AV40" s="42"/>
      <c r="AW40" s="42"/>
      <c r="AX40" s="42"/>
      <c r="AY40" s="42"/>
      <c r="AZ40" s="42"/>
      <c r="BA40" s="42"/>
      <c r="BB40" s="42"/>
      <c r="BC40" s="42"/>
      <c r="BD40" s="42"/>
      <c r="BE40" s="8"/>
      <c r="BF40" s="8"/>
    </row>
    <row r="41" spans="1:58" ht="26.25" customHeight="1" x14ac:dyDescent="0.2">
      <c r="A41" s="140"/>
      <c r="B41" s="118"/>
      <c r="C41" s="118" t="s">
        <v>183</v>
      </c>
      <c r="D41" s="17" t="s">
        <v>7</v>
      </c>
      <c r="E41" s="38">
        <v>2</v>
      </c>
      <c r="F41" s="38">
        <v>2</v>
      </c>
      <c r="G41" s="38"/>
      <c r="H41" s="38"/>
      <c r="I41" s="38">
        <v>2</v>
      </c>
      <c r="J41" s="38"/>
      <c r="K41" s="38">
        <v>2</v>
      </c>
      <c r="L41" s="38"/>
      <c r="M41" s="38">
        <v>2</v>
      </c>
      <c r="N41" s="38"/>
      <c r="O41" s="38">
        <v>2</v>
      </c>
      <c r="P41" s="38"/>
      <c r="Q41" s="38">
        <v>2</v>
      </c>
      <c r="R41" s="38"/>
      <c r="S41" s="38">
        <v>2</v>
      </c>
      <c r="T41" s="38"/>
      <c r="U41" s="14"/>
      <c r="V41" s="42"/>
      <c r="W41" s="42"/>
      <c r="X41" s="38">
        <v>2</v>
      </c>
      <c r="Y41" s="40"/>
      <c r="Z41" s="40">
        <v>2</v>
      </c>
      <c r="AA41" s="19"/>
      <c r="AB41" s="19">
        <v>2</v>
      </c>
      <c r="AC41" s="19">
        <v>2</v>
      </c>
      <c r="AD41" s="19"/>
      <c r="AE41" s="19">
        <v>2</v>
      </c>
      <c r="AF41" s="19">
        <v>2</v>
      </c>
      <c r="AG41" s="19"/>
      <c r="AH41" s="19">
        <v>2</v>
      </c>
      <c r="AI41" s="19"/>
      <c r="AJ41" s="19"/>
      <c r="AK41" s="19"/>
      <c r="AL41" s="19"/>
      <c r="AM41" s="19"/>
      <c r="AN41" s="19"/>
      <c r="AO41" s="19"/>
      <c r="AP41" s="19">
        <v>2</v>
      </c>
      <c r="AQ41" s="19"/>
      <c r="AR41" s="19"/>
      <c r="AS41" s="19"/>
      <c r="AT41" s="38"/>
      <c r="AU41" s="14"/>
      <c r="AV41" s="77"/>
      <c r="AW41" s="77"/>
      <c r="AX41" s="77"/>
      <c r="AY41" s="77"/>
      <c r="AZ41" s="77"/>
      <c r="BA41" s="77"/>
      <c r="BB41" s="77"/>
      <c r="BC41" s="77"/>
      <c r="BD41" s="77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40"/>
      <c r="B42" s="119"/>
      <c r="C42" s="119"/>
      <c r="D42" s="17" t="s">
        <v>8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14"/>
      <c r="V42" s="42"/>
      <c r="W42" s="42"/>
      <c r="X42" s="38"/>
      <c r="Y42" s="40"/>
      <c r="Z42" s="40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38"/>
      <c r="AU42" s="14"/>
      <c r="AV42" s="77"/>
      <c r="AW42" s="77"/>
      <c r="AX42" s="77"/>
      <c r="AY42" s="77"/>
      <c r="AZ42" s="77"/>
      <c r="BA42" s="77"/>
      <c r="BB42" s="77"/>
      <c r="BC42" s="77"/>
      <c r="BD42" s="77"/>
      <c r="BE42" s="8">
        <f t="shared" ref="BE42:BE44" si="8">E42+F42+G42+H42+I42+J42+K42+L42+M42+N42+O42+P42+Q42+R42+S42+T42+U42+X42+Y42+Z42+AA42+AB42+AC42+AD42+AE42+AF42+AG42+AH42+AI42+AJ42+AK42+AL42+AM42+AN42+AO42+AP42+AQ42+AR42+AS42</f>
        <v>0</v>
      </c>
      <c r="BF42" s="8"/>
    </row>
    <row r="43" spans="1:58" x14ac:dyDescent="0.2">
      <c r="A43" s="140"/>
      <c r="B43" s="118"/>
      <c r="C43" s="118" t="s">
        <v>184</v>
      </c>
      <c r="D43" s="17" t="s">
        <v>7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4"/>
      <c r="V43" s="42"/>
      <c r="W43" s="42"/>
      <c r="X43" s="38"/>
      <c r="Y43" s="40"/>
      <c r="Z43" s="40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38"/>
      <c r="AU43" s="14"/>
      <c r="AV43" s="77"/>
      <c r="AW43" s="77"/>
      <c r="AX43" s="77"/>
      <c r="AY43" s="77"/>
      <c r="AZ43" s="77"/>
      <c r="BA43" s="77"/>
      <c r="BB43" s="77"/>
      <c r="BC43" s="77"/>
      <c r="BD43" s="77"/>
      <c r="BE43" s="8">
        <f t="shared" si="8"/>
        <v>0</v>
      </c>
      <c r="BF43" s="8"/>
    </row>
    <row r="44" spans="1:58" x14ac:dyDescent="0.2">
      <c r="A44" s="140"/>
      <c r="B44" s="119"/>
      <c r="C44" s="119"/>
      <c r="D44" s="17" t="s">
        <v>8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14"/>
      <c r="V44" s="77"/>
      <c r="W44" s="77"/>
      <c r="X44" s="38"/>
      <c r="Y44" s="40"/>
      <c r="Z44" s="40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38"/>
      <c r="AU44" s="14"/>
      <c r="AV44" s="77"/>
      <c r="AW44" s="77"/>
      <c r="AX44" s="77"/>
      <c r="AY44" s="77"/>
      <c r="AZ44" s="77"/>
      <c r="BA44" s="77"/>
      <c r="BB44" s="77"/>
      <c r="BC44" s="77"/>
      <c r="BD44" s="77"/>
      <c r="BE44" s="8">
        <f t="shared" si="8"/>
        <v>0</v>
      </c>
      <c r="BF44" s="8"/>
    </row>
    <row r="45" spans="1:58" x14ac:dyDescent="0.2">
      <c r="A45" s="140"/>
      <c r="B45" s="130" t="s">
        <v>23</v>
      </c>
      <c r="C45" s="130"/>
      <c r="D45" s="130"/>
      <c r="E45" s="8">
        <f>E5+E39</f>
        <v>36</v>
      </c>
      <c r="F45" s="8">
        <f t="shared" ref="F45:T46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4"/>
      <c r="V45" s="77">
        <f t="shared" ref="V45:Y45" si="10">V5+V23+V39</f>
        <v>0</v>
      </c>
      <c r="W45" s="77">
        <f t="shared" si="10"/>
        <v>0</v>
      </c>
      <c r="X45" s="8">
        <f>X5+X39</f>
        <v>36</v>
      </c>
      <c r="Y45" s="8">
        <f t="shared" ref="Y45:AT46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4"/>
      <c r="AV45" s="42">
        <v>0</v>
      </c>
      <c r="AW45" s="42">
        <v>0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42">
        <v>0</v>
      </c>
      <c r="BD45" s="42">
        <v>0</v>
      </c>
      <c r="BE45" s="8">
        <v>1404</v>
      </c>
      <c r="BF45" s="8"/>
    </row>
    <row r="46" spans="1:58" x14ac:dyDescent="0.2">
      <c r="A46" s="140"/>
      <c r="B46" s="131" t="s">
        <v>24</v>
      </c>
      <c r="C46" s="131"/>
      <c r="D46" s="131"/>
      <c r="E46" s="16">
        <f>E6+E40</f>
        <v>0</v>
      </c>
      <c r="F46" s="16">
        <f t="shared" si="9"/>
        <v>0</v>
      </c>
      <c r="G46" s="16">
        <f t="shared" si="9"/>
        <v>0</v>
      </c>
      <c r="H46" s="16">
        <f t="shared" si="9"/>
        <v>0</v>
      </c>
      <c r="I46" s="16">
        <f t="shared" si="9"/>
        <v>0</v>
      </c>
      <c r="J46" s="16">
        <f t="shared" si="9"/>
        <v>0</v>
      </c>
      <c r="K46" s="16">
        <f t="shared" si="9"/>
        <v>0</v>
      </c>
      <c r="L46" s="16">
        <f t="shared" si="9"/>
        <v>0</v>
      </c>
      <c r="M46" s="16">
        <f t="shared" si="9"/>
        <v>0</v>
      </c>
      <c r="N46" s="16">
        <f t="shared" si="9"/>
        <v>0</v>
      </c>
      <c r="O46" s="16">
        <f t="shared" si="9"/>
        <v>0</v>
      </c>
      <c r="P46" s="16">
        <f t="shared" si="9"/>
        <v>0</v>
      </c>
      <c r="Q46" s="16">
        <f t="shared" si="9"/>
        <v>0</v>
      </c>
      <c r="R46" s="16">
        <f t="shared" si="9"/>
        <v>0</v>
      </c>
      <c r="S46" s="16">
        <f t="shared" si="9"/>
        <v>0</v>
      </c>
      <c r="T46" s="16">
        <f t="shared" si="9"/>
        <v>0</v>
      </c>
      <c r="U46" s="168"/>
      <c r="V46" s="169">
        <f>V6+V24+V40</f>
        <v>0</v>
      </c>
      <c r="W46" s="169">
        <f>W6+W24+W40</f>
        <v>0</v>
      </c>
      <c r="X46" s="16">
        <f>X6+X40</f>
        <v>0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0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  <c r="AK46" s="16">
        <f t="shared" si="11"/>
        <v>0</v>
      </c>
      <c r="AL46" s="16">
        <f t="shared" si="11"/>
        <v>0</v>
      </c>
      <c r="AM46" s="16">
        <f t="shared" si="11"/>
        <v>0</v>
      </c>
      <c r="AN46" s="16">
        <f t="shared" si="11"/>
        <v>0</v>
      </c>
      <c r="AO46" s="16">
        <f t="shared" si="11"/>
        <v>0</v>
      </c>
      <c r="AP46" s="16">
        <f t="shared" si="11"/>
        <v>0</v>
      </c>
      <c r="AQ46" s="16">
        <f t="shared" si="11"/>
        <v>0</v>
      </c>
      <c r="AR46" s="16">
        <f t="shared" si="11"/>
        <v>0</v>
      </c>
      <c r="AS46" s="16">
        <f t="shared" si="11"/>
        <v>0</v>
      </c>
      <c r="AT46" s="16">
        <f t="shared" si="11"/>
        <v>0</v>
      </c>
      <c r="AU46" s="14"/>
      <c r="AV46" s="42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8">
        <f t="shared" ref="BE46" si="12">E46+F46+G46+H46+I46+J46+K46+L46+M46+N46+O46+P46+Q46+R46+S46+T46+U46+X46+Y46+Z46+AA46+AB46+AC46+AD46+AE46+AF46+AG46+AH46+AI46+AJ46+AK46+AL46+AM46+AN46+AO46+AP46+AQ46+AR46+AS46</f>
        <v>0</v>
      </c>
      <c r="BF46" s="8">
        <f>SUM(BF7:BF45)</f>
        <v>0</v>
      </c>
    </row>
    <row r="47" spans="1:58" x14ac:dyDescent="0.2">
      <c r="A47" s="141"/>
      <c r="B47" s="131" t="s">
        <v>17</v>
      </c>
      <c r="C47" s="131"/>
      <c r="D47" s="131"/>
      <c r="E47" s="8">
        <f>SUM(E45:E46)</f>
        <v>36</v>
      </c>
      <c r="F47" s="8">
        <f t="shared" ref="F47:AT47" si="13">SUM(F45:F46)</f>
        <v>36</v>
      </c>
      <c r="G47" s="8">
        <f t="shared" si="13"/>
        <v>36</v>
      </c>
      <c r="H47" s="8">
        <f t="shared" si="13"/>
        <v>36</v>
      </c>
      <c r="I47" s="8">
        <f t="shared" si="13"/>
        <v>36</v>
      </c>
      <c r="J47" s="8">
        <f t="shared" si="13"/>
        <v>36</v>
      </c>
      <c r="K47" s="8">
        <f t="shared" si="13"/>
        <v>36</v>
      </c>
      <c r="L47" s="8">
        <f t="shared" si="13"/>
        <v>36</v>
      </c>
      <c r="M47" s="8">
        <f t="shared" si="13"/>
        <v>36</v>
      </c>
      <c r="N47" s="8">
        <f t="shared" si="13"/>
        <v>36</v>
      </c>
      <c r="O47" s="8">
        <f t="shared" si="13"/>
        <v>36</v>
      </c>
      <c r="P47" s="8">
        <f t="shared" si="13"/>
        <v>36</v>
      </c>
      <c r="Q47" s="8">
        <f t="shared" si="13"/>
        <v>36</v>
      </c>
      <c r="R47" s="8">
        <f t="shared" si="13"/>
        <v>36</v>
      </c>
      <c r="S47" s="8">
        <f t="shared" si="13"/>
        <v>36</v>
      </c>
      <c r="T47" s="8">
        <f t="shared" si="13"/>
        <v>36</v>
      </c>
      <c r="U47" s="14"/>
      <c r="V47" s="77">
        <f t="shared" si="13"/>
        <v>0</v>
      </c>
      <c r="W47" s="77">
        <f t="shared" si="13"/>
        <v>0</v>
      </c>
      <c r="X47" s="8">
        <f t="shared" si="13"/>
        <v>36</v>
      </c>
      <c r="Y47" s="8">
        <f t="shared" si="13"/>
        <v>36</v>
      </c>
      <c r="Z47" s="8">
        <f t="shared" si="13"/>
        <v>36</v>
      </c>
      <c r="AA47" s="8">
        <f t="shared" si="13"/>
        <v>36</v>
      </c>
      <c r="AB47" s="8">
        <f t="shared" si="13"/>
        <v>36</v>
      </c>
      <c r="AC47" s="8">
        <f t="shared" si="13"/>
        <v>36</v>
      </c>
      <c r="AD47" s="8">
        <f t="shared" si="13"/>
        <v>36</v>
      </c>
      <c r="AE47" s="8">
        <f t="shared" si="13"/>
        <v>36</v>
      </c>
      <c r="AF47" s="8">
        <f t="shared" si="13"/>
        <v>36</v>
      </c>
      <c r="AG47" s="8">
        <f t="shared" si="13"/>
        <v>36</v>
      </c>
      <c r="AH47" s="8">
        <f t="shared" si="13"/>
        <v>36</v>
      </c>
      <c r="AI47" s="8">
        <f t="shared" si="13"/>
        <v>36</v>
      </c>
      <c r="AJ47" s="8">
        <f t="shared" si="13"/>
        <v>36</v>
      </c>
      <c r="AK47" s="8">
        <f t="shared" si="13"/>
        <v>36</v>
      </c>
      <c r="AL47" s="8">
        <f t="shared" si="13"/>
        <v>36</v>
      </c>
      <c r="AM47" s="8">
        <f t="shared" si="13"/>
        <v>36</v>
      </c>
      <c r="AN47" s="8">
        <f t="shared" si="13"/>
        <v>36</v>
      </c>
      <c r="AO47" s="8">
        <f t="shared" si="13"/>
        <v>36</v>
      </c>
      <c r="AP47" s="8">
        <f t="shared" si="13"/>
        <v>36</v>
      </c>
      <c r="AQ47" s="8">
        <f t="shared" si="13"/>
        <v>36</v>
      </c>
      <c r="AR47" s="8">
        <f t="shared" si="13"/>
        <v>36</v>
      </c>
      <c r="AS47" s="8">
        <f t="shared" si="13"/>
        <v>36</v>
      </c>
      <c r="AT47" s="8">
        <f t="shared" si="13"/>
        <v>36</v>
      </c>
      <c r="AU47" s="14"/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166">
        <v>1404</v>
      </c>
      <c r="BF47" s="167"/>
    </row>
    <row r="48" spans="1:58" customFormat="1" x14ac:dyDescent="0.2">
      <c r="AR48" t="s">
        <v>57</v>
      </c>
    </row>
    <row r="49" spans="1:25" customFormat="1" x14ac:dyDescent="0.2"/>
    <row r="50" spans="1:25" customFormat="1" x14ac:dyDescent="0.2">
      <c r="W50" s="45"/>
      <c r="Y50" t="s">
        <v>27</v>
      </c>
    </row>
    <row r="52" spans="1:25" x14ac:dyDescent="0.2">
      <c r="W52" s="84"/>
      <c r="Y52" s="1" t="s">
        <v>28</v>
      </c>
    </row>
    <row r="53" spans="1:25" x14ac:dyDescent="0.2">
      <c r="A53" s="3" t="s">
        <v>20</v>
      </c>
    </row>
  </sheetData>
  <mergeCells count="52">
    <mergeCell ref="B45:D45"/>
    <mergeCell ref="B46:D46"/>
    <mergeCell ref="B47:D47"/>
    <mergeCell ref="BE47:BF47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C13:C14"/>
    <mergeCell ref="B15:B16"/>
    <mergeCell ref="C15:C16"/>
    <mergeCell ref="B17:B18"/>
    <mergeCell ref="C17:C18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A2:A4"/>
    <mergeCell ref="B2:B4"/>
    <mergeCell ref="C2:C4"/>
    <mergeCell ref="D2:D4"/>
    <mergeCell ref="BE2:BE4"/>
    <mergeCell ref="BF2:BF4"/>
    <mergeCell ref="E3:BD3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2023-24 </vt:lpstr>
      <vt:lpstr>учебный (3курс)  2023-24</vt:lpstr>
      <vt:lpstr>учебный (2курс) 2023-24</vt:lpstr>
      <vt:lpstr>учебный (1курс)  2023-24 уч </vt:lpstr>
      <vt:lpstr>'учебный (1курс)  2023-24 уч '!_ftn1</vt:lpstr>
      <vt:lpstr>'учебный (2курс) 2023-24'!_ftn1</vt:lpstr>
      <vt:lpstr>'учебный (3курс)  2023-24'!_ftn1</vt:lpstr>
      <vt:lpstr>'учебный (4курс) 2023-24 '!_ftn1</vt:lpstr>
      <vt:lpstr>'учебный (1курс)  2023-24 уч '!_ftnref1</vt:lpstr>
      <vt:lpstr>'учебный (2курс) 2023-24'!_ftnref1</vt:lpstr>
      <vt:lpstr>'учебный (3курс)  2023-24'!_ftnref1</vt:lpstr>
      <vt:lpstr>'учебный (4курс) 2023-24 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</dc:creator>
  <cp:lastModifiedBy>Пользователь</cp:lastModifiedBy>
  <cp:lastPrinted>2015-06-16T05:45:40Z</cp:lastPrinted>
  <dcterms:created xsi:type="dcterms:W3CDTF">2011-01-28T09:41:23Z</dcterms:created>
  <dcterms:modified xsi:type="dcterms:W3CDTF">2023-07-26T07:45:20Z</dcterms:modified>
</cp:coreProperties>
</file>