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2315" windowHeight="7875"/>
  </bookViews>
  <sheets>
    <sheet name="учебный (4курс) 2021-22 уч.год" sheetId="26" r:id="rId1"/>
    <sheet name="учебный (3курс) 2023-24" sheetId="20" r:id="rId2"/>
    <sheet name="учебный (2курс) 2023-24" sheetId="19" r:id="rId3"/>
    <sheet name="учебный (1курс)  2023-24 уч " sheetId="27" r:id="rId4"/>
  </sheets>
  <definedNames>
    <definedName name="_ftn1" localSheetId="3">'учебный (1курс)  2023-24 уч '!$A$53</definedName>
    <definedName name="_ftn1" localSheetId="2">'учебный (2курс) 2023-24'!$A$61</definedName>
    <definedName name="_ftn1" localSheetId="1">'учебный (3курс) 2023-24'!$A$65</definedName>
    <definedName name="_ftn1" localSheetId="0">'учебный (4курс) 2021-22 уч.год'!$A$49</definedName>
    <definedName name="_ftnref1" localSheetId="3">'учебный (1курс)  2023-24 уч '!$BE$2</definedName>
    <definedName name="_ftnref1" localSheetId="2">'учебный (2курс) 2023-24'!$BE$2</definedName>
    <definedName name="_ftnref1" localSheetId="1">'учебный (3курс) 2023-24'!$BE$2</definedName>
    <definedName name="_ftnref1" localSheetId="0">'учебный (4курс) 2021-22 уч.год'!$BE$2</definedName>
  </definedNames>
  <calcPr calcId="144525"/>
</workbook>
</file>

<file path=xl/calcChain.xml><?xml version="1.0" encoding="utf-8"?>
<calcChain xmlns="http://schemas.openxmlformats.org/spreadsheetml/2006/main">
  <c r="BE44" i="27" l="1"/>
  <c r="BE43" i="27"/>
  <c r="BE42" i="27"/>
  <c r="BE41" i="27"/>
  <c r="AT40" i="27"/>
  <c r="AS40" i="27"/>
  <c r="AR40" i="27"/>
  <c r="AQ40" i="27"/>
  <c r="AP40" i="27"/>
  <c r="AO40" i="27"/>
  <c r="AN40" i="27"/>
  <c r="AM40" i="27"/>
  <c r="AL40" i="27"/>
  <c r="AK40" i="27"/>
  <c r="AJ40" i="27"/>
  <c r="AI40" i="27"/>
  <c r="AH40" i="27"/>
  <c r="AG40" i="27"/>
  <c r="AF40" i="27"/>
  <c r="AE40" i="27"/>
  <c r="AD40" i="27"/>
  <c r="AC40" i="27"/>
  <c r="AB40" i="27"/>
  <c r="AA40" i="27"/>
  <c r="Z40" i="27"/>
  <c r="Y40" i="27"/>
  <c r="X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AT39" i="27"/>
  <c r="AS39" i="27"/>
  <c r="AR39" i="27"/>
  <c r="AQ39" i="27"/>
  <c r="AP39" i="27"/>
  <c r="AO39" i="27"/>
  <c r="AN39" i="27"/>
  <c r="AM39" i="27"/>
  <c r="AL39" i="27"/>
  <c r="AK39" i="27"/>
  <c r="AJ39" i="27"/>
  <c r="AI39" i="27"/>
  <c r="AH39" i="27"/>
  <c r="AG39" i="27"/>
  <c r="AF39" i="27"/>
  <c r="AE39" i="27"/>
  <c r="AD39" i="27"/>
  <c r="AC39" i="27"/>
  <c r="AB39" i="27"/>
  <c r="AA39" i="27"/>
  <c r="Z39" i="27"/>
  <c r="Y39" i="27"/>
  <c r="X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BE39" i="27" s="1"/>
  <c r="BF38" i="27"/>
  <c r="BE38" i="27"/>
  <c r="BE37" i="27"/>
  <c r="BE36" i="27"/>
  <c r="BE35" i="27"/>
  <c r="BF34" i="27"/>
  <c r="BE34" i="27"/>
  <c r="BE33" i="27"/>
  <c r="BF32" i="27"/>
  <c r="BE31" i="27"/>
  <c r="BF30" i="27"/>
  <c r="BE29" i="27"/>
  <c r="BF28" i="27"/>
  <c r="BE27" i="27"/>
  <c r="BF26" i="27"/>
  <c r="BE26" i="27"/>
  <c r="BE25" i="27"/>
  <c r="BE24" i="27"/>
  <c r="BE23" i="27"/>
  <c r="BE22" i="27"/>
  <c r="BE21" i="27"/>
  <c r="BF20" i="27"/>
  <c r="BE20" i="27"/>
  <c r="BE19" i="27"/>
  <c r="BF18" i="27"/>
  <c r="BE17" i="27"/>
  <c r="BF16" i="27"/>
  <c r="BE15" i="27"/>
  <c r="BE14" i="27"/>
  <c r="BE13" i="27"/>
  <c r="BF12" i="27"/>
  <c r="BE12" i="27"/>
  <c r="BE11" i="27"/>
  <c r="BE10" i="27"/>
  <c r="BE9" i="27"/>
  <c r="BF8" i="27"/>
  <c r="BF46" i="27" s="1"/>
  <c r="BE8" i="27"/>
  <c r="BE7" i="27"/>
  <c r="AT6" i="27"/>
  <c r="AT46" i="27" s="1"/>
  <c r="AS6" i="27"/>
  <c r="AS46" i="27" s="1"/>
  <c r="AR6" i="27"/>
  <c r="AR46" i="27" s="1"/>
  <c r="AQ6" i="27"/>
  <c r="AQ46" i="27" s="1"/>
  <c r="AP6" i="27"/>
  <c r="AP46" i="27" s="1"/>
  <c r="AO6" i="27"/>
  <c r="AO46" i="27" s="1"/>
  <c r="AN6" i="27"/>
  <c r="AN46" i="27" s="1"/>
  <c r="AM6" i="27"/>
  <c r="AM46" i="27" s="1"/>
  <c r="AL6" i="27"/>
  <c r="AL46" i="27" s="1"/>
  <c r="AK6" i="27"/>
  <c r="AK46" i="27" s="1"/>
  <c r="AJ6" i="27"/>
  <c r="AJ46" i="27" s="1"/>
  <c r="AI6" i="27"/>
  <c r="AI46" i="27" s="1"/>
  <c r="AH6" i="27"/>
  <c r="AH46" i="27" s="1"/>
  <c r="AG6" i="27"/>
  <c r="AG46" i="27" s="1"/>
  <c r="AF6" i="27"/>
  <c r="AF46" i="27" s="1"/>
  <c r="AE6" i="27"/>
  <c r="AE46" i="27" s="1"/>
  <c r="AD6" i="27"/>
  <c r="AD46" i="27" s="1"/>
  <c r="AC6" i="27"/>
  <c r="AC46" i="27" s="1"/>
  <c r="AB6" i="27"/>
  <c r="AB46" i="27" s="1"/>
  <c r="AA6" i="27"/>
  <c r="AA46" i="27" s="1"/>
  <c r="Z6" i="27"/>
  <c r="Z46" i="27" s="1"/>
  <c r="Y6" i="27"/>
  <c r="Y46" i="27" s="1"/>
  <c r="X6" i="27"/>
  <c r="X46" i="27" s="1"/>
  <c r="W6" i="27"/>
  <c r="W46" i="27" s="1"/>
  <c r="V6" i="27"/>
  <c r="V46" i="27" s="1"/>
  <c r="U6" i="27"/>
  <c r="T6" i="27"/>
  <c r="T46" i="27" s="1"/>
  <c r="S6" i="27"/>
  <c r="S46" i="27" s="1"/>
  <c r="R6" i="27"/>
  <c r="R46" i="27" s="1"/>
  <c r="Q6" i="27"/>
  <c r="Q46" i="27" s="1"/>
  <c r="P6" i="27"/>
  <c r="P46" i="27" s="1"/>
  <c r="O6" i="27"/>
  <c r="O46" i="27" s="1"/>
  <c r="N6" i="27"/>
  <c r="N46" i="27" s="1"/>
  <c r="M6" i="27"/>
  <c r="M46" i="27" s="1"/>
  <c r="L6" i="27"/>
  <c r="L46" i="27" s="1"/>
  <c r="K6" i="27"/>
  <c r="K46" i="27" s="1"/>
  <c r="J6" i="27"/>
  <c r="J46" i="27" s="1"/>
  <c r="I6" i="27"/>
  <c r="I46" i="27" s="1"/>
  <c r="H6" i="27"/>
  <c r="H46" i="27" s="1"/>
  <c r="G6" i="27"/>
  <c r="G46" i="27" s="1"/>
  <c r="F6" i="27"/>
  <c r="F46" i="27" s="1"/>
  <c r="E6" i="27"/>
  <c r="E46" i="27" s="1"/>
  <c r="BE46" i="27" s="1"/>
  <c r="AT5" i="27"/>
  <c r="AT45" i="27" s="1"/>
  <c r="AT47" i="27" s="1"/>
  <c r="AS5" i="27"/>
  <c r="AS45" i="27" s="1"/>
  <c r="AS47" i="27" s="1"/>
  <c r="AR5" i="27"/>
  <c r="AR45" i="27" s="1"/>
  <c r="AR47" i="27" s="1"/>
  <c r="AQ5" i="27"/>
  <c r="AQ45" i="27" s="1"/>
  <c r="AQ47" i="27" s="1"/>
  <c r="AP5" i="27"/>
  <c r="AP45" i="27" s="1"/>
  <c r="AP47" i="27" s="1"/>
  <c r="AO5" i="27"/>
  <c r="AO45" i="27" s="1"/>
  <c r="AO47" i="27" s="1"/>
  <c r="AN5" i="27"/>
  <c r="AN45" i="27" s="1"/>
  <c r="AN47" i="27" s="1"/>
  <c r="AM5" i="27"/>
  <c r="AM45" i="27" s="1"/>
  <c r="AM47" i="27" s="1"/>
  <c r="AL5" i="27"/>
  <c r="AL45" i="27" s="1"/>
  <c r="AL47" i="27" s="1"/>
  <c r="AK5" i="27"/>
  <c r="AK45" i="27" s="1"/>
  <c r="AK47" i="27" s="1"/>
  <c r="AJ5" i="27"/>
  <c r="AJ45" i="27" s="1"/>
  <c r="AJ47" i="27" s="1"/>
  <c r="AI5" i="27"/>
  <c r="AI45" i="27" s="1"/>
  <c r="AI47" i="27" s="1"/>
  <c r="AH5" i="27"/>
  <c r="AH45" i="27" s="1"/>
  <c r="AH47" i="27" s="1"/>
  <c r="AG5" i="27"/>
  <c r="AG45" i="27" s="1"/>
  <c r="AG47" i="27" s="1"/>
  <c r="AF5" i="27"/>
  <c r="AF45" i="27" s="1"/>
  <c r="AF47" i="27" s="1"/>
  <c r="AE5" i="27"/>
  <c r="AE45" i="27" s="1"/>
  <c r="AE47" i="27" s="1"/>
  <c r="AD5" i="27"/>
  <c r="AD45" i="27" s="1"/>
  <c r="AD47" i="27" s="1"/>
  <c r="AC5" i="27"/>
  <c r="AC45" i="27" s="1"/>
  <c r="AC47" i="27" s="1"/>
  <c r="AB5" i="27"/>
  <c r="AB45" i="27" s="1"/>
  <c r="AB47" i="27" s="1"/>
  <c r="AA5" i="27"/>
  <c r="AA45" i="27" s="1"/>
  <c r="AA47" i="27" s="1"/>
  <c r="Z5" i="27"/>
  <c r="Z45" i="27" s="1"/>
  <c r="Z47" i="27" s="1"/>
  <c r="Y5" i="27"/>
  <c r="Y45" i="27" s="1"/>
  <c r="Y47" i="27" s="1"/>
  <c r="X5" i="27"/>
  <c r="X45" i="27" s="1"/>
  <c r="X47" i="27" s="1"/>
  <c r="W5" i="27"/>
  <c r="W45" i="27" s="1"/>
  <c r="W47" i="27" s="1"/>
  <c r="V5" i="27"/>
  <c r="V45" i="27" s="1"/>
  <c r="V47" i="27" s="1"/>
  <c r="U5" i="27"/>
  <c r="T5" i="27"/>
  <c r="T45" i="27" s="1"/>
  <c r="T47" i="27" s="1"/>
  <c r="S5" i="27"/>
  <c r="S45" i="27" s="1"/>
  <c r="S47" i="27" s="1"/>
  <c r="R5" i="27"/>
  <c r="R45" i="27" s="1"/>
  <c r="R47" i="27" s="1"/>
  <c r="Q5" i="27"/>
  <c r="Q45" i="27" s="1"/>
  <c r="Q47" i="27" s="1"/>
  <c r="P5" i="27"/>
  <c r="P45" i="27" s="1"/>
  <c r="P47" i="27" s="1"/>
  <c r="O5" i="27"/>
  <c r="O45" i="27" s="1"/>
  <c r="O47" i="27" s="1"/>
  <c r="N5" i="27"/>
  <c r="N45" i="27" s="1"/>
  <c r="N47" i="27" s="1"/>
  <c r="M5" i="27"/>
  <c r="M45" i="27" s="1"/>
  <c r="M47" i="27" s="1"/>
  <c r="L5" i="27"/>
  <c r="L45" i="27" s="1"/>
  <c r="L47" i="27" s="1"/>
  <c r="K5" i="27"/>
  <c r="K45" i="27" s="1"/>
  <c r="K47" i="27" s="1"/>
  <c r="J5" i="27"/>
  <c r="J45" i="27" s="1"/>
  <c r="J47" i="27" s="1"/>
  <c r="I5" i="27"/>
  <c r="I45" i="27" s="1"/>
  <c r="I47" i="27" s="1"/>
  <c r="H5" i="27"/>
  <c r="H45" i="27" s="1"/>
  <c r="H47" i="27" s="1"/>
  <c r="G5" i="27"/>
  <c r="G45" i="27" s="1"/>
  <c r="G47" i="27" s="1"/>
  <c r="F5" i="27"/>
  <c r="F45" i="27" s="1"/>
  <c r="F47" i="27" s="1"/>
  <c r="E5" i="27"/>
  <c r="E45" i="27" s="1"/>
  <c r="E47" i="27" s="1"/>
  <c r="BF38" i="26"/>
  <c r="BE37" i="26"/>
  <c r="BF36" i="26"/>
  <c r="BE35" i="26"/>
  <c r="BF34" i="26"/>
  <c r="BE33" i="26"/>
  <c r="AU32" i="26"/>
  <c r="AT32" i="26"/>
  <c r="AS32" i="26"/>
  <c r="AR32" i="26"/>
  <c r="AQ32" i="26"/>
  <c r="AP32" i="26"/>
  <c r="AO32" i="26"/>
  <c r="AN32" i="26"/>
  <c r="AM32" i="26"/>
  <c r="AL32" i="26"/>
  <c r="AJ32" i="26"/>
  <c r="AI32" i="26"/>
  <c r="AH32" i="26"/>
  <c r="AG32" i="26"/>
  <c r="AF32" i="26"/>
  <c r="AE32" i="26"/>
  <c r="AD32" i="26"/>
  <c r="AC32" i="26"/>
  <c r="AB32" i="26"/>
  <c r="AA32" i="26"/>
  <c r="Z32" i="26"/>
  <c r="Y32" i="26"/>
  <c r="X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BF32" i="26" s="1"/>
  <c r="AU31" i="26"/>
  <c r="AT31" i="26"/>
  <c r="AS31" i="26"/>
  <c r="AR31" i="26"/>
  <c r="AQ31" i="26"/>
  <c r="AP31" i="26"/>
  <c r="AO31" i="26"/>
  <c r="AN31" i="26"/>
  <c r="AM31" i="26"/>
  <c r="AL31" i="26"/>
  <c r="AJ31" i="26"/>
  <c r="AI31" i="26"/>
  <c r="AH31" i="26"/>
  <c r="AG31" i="26"/>
  <c r="AF31" i="26"/>
  <c r="AE31" i="26"/>
  <c r="AD31" i="26"/>
  <c r="AC31" i="26"/>
  <c r="AB31" i="26"/>
  <c r="AA31" i="26"/>
  <c r="Z31" i="26"/>
  <c r="Y31" i="26"/>
  <c r="X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BE31" i="26" s="1"/>
  <c r="BF30" i="26"/>
  <c r="BE29" i="26"/>
  <c r="BF28" i="26"/>
  <c r="BE27" i="26"/>
  <c r="BF26" i="26"/>
  <c r="BE25" i="26"/>
  <c r="AU24" i="26"/>
  <c r="AT24" i="26"/>
  <c r="AS24" i="26"/>
  <c r="AR24" i="26"/>
  <c r="AQ24" i="26"/>
  <c r="AP24" i="26"/>
  <c r="AO24" i="26"/>
  <c r="AN24" i="26"/>
  <c r="AM24" i="26"/>
  <c r="AL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BF24" i="26" s="1"/>
  <c r="AU23" i="26"/>
  <c r="AT23" i="26"/>
  <c r="AS23" i="26"/>
  <c r="AR23" i="26"/>
  <c r="AQ23" i="26"/>
  <c r="AP23" i="26"/>
  <c r="AO23" i="26"/>
  <c r="AN23" i="26"/>
  <c r="AM23" i="26"/>
  <c r="AL23" i="26"/>
  <c r="AJ23" i="26"/>
  <c r="AI23" i="26"/>
  <c r="AH23" i="26"/>
  <c r="AG23" i="26"/>
  <c r="AF23" i="26"/>
  <c r="AE23" i="26"/>
  <c r="AD23" i="26"/>
  <c r="AC23" i="26"/>
  <c r="AB23" i="26"/>
  <c r="AA23" i="26"/>
  <c r="Z23" i="26"/>
  <c r="Y23" i="26"/>
  <c r="X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BE23" i="26" s="1"/>
  <c r="AU22" i="26"/>
  <c r="AT22" i="26"/>
  <c r="AS22" i="26"/>
  <c r="AR22" i="26"/>
  <c r="AQ22" i="26"/>
  <c r="AP22" i="26"/>
  <c r="AO22" i="26"/>
  <c r="AN22" i="26"/>
  <c r="AM22" i="26"/>
  <c r="AL22" i="26"/>
  <c r="AJ22" i="26"/>
  <c r="AI22" i="26"/>
  <c r="AH22" i="26"/>
  <c r="AG22" i="26"/>
  <c r="AF22" i="26"/>
  <c r="AE22" i="26"/>
  <c r="AD22" i="26"/>
  <c r="AC22" i="26"/>
  <c r="AB22" i="26"/>
  <c r="AA22" i="26"/>
  <c r="Z22" i="26"/>
  <c r="Y22" i="26"/>
  <c r="X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BF22" i="26" s="1"/>
  <c r="AU21" i="26"/>
  <c r="AT21" i="26"/>
  <c r="AS21" i="26"/>
  <c r="AR21" i="26"/>
  <c r="AQ21" i="26"/>
  <c r="AP21" i="26"/>
  <c r="AO21" i="26"/>
  <c r="AN21" i="26"/>
  <c r="AM21" i="26"/>
  <c r="AL21" i="26"/>
  <c r="AJ21" i="26"/>
  <c r="AI21" i="26"/>
  <c r="AH21" i="26"/>
  <c r="AG21" i="26"/>
  <c r="AF21" i="26"/>
  <c r="AE21" i="26"/>
  <c r="AD21" i="26"/>
  <c r="AC21" i="26"/>
  <c r="AB21" i="26"/>
  <c r="AA21" i="26"/>
  <c r="Z21" i="26"/>
  <c r="Y21" i="26"/>
  <c r="X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BE21" i="26" s="1"/>
  <c r="BF20" i="26"/>
  <c r="BE19" i="26"/>
  <c r="BF18" i="26"/>
  <c r="BE17" i="26"/>
  <c r="BF16" i="26"/>
  <c r="BE15" i="26"/>
  <c r="AU14" i="26"/>
  <c r="AT14" i="26"/>
  <c r="AS14" i="26"/>
  <c r="AR14" i="26"/>
  <c r="AQ14" i="26"/>
  <c r="AP14" i="26"/>
  <c r="AO14" i="26"/>
  <c r="AN14" i="26"/>
  <c r="AM14" i="26"/>
  <c r="AL14" i="26"/>
  <c r="AJ14" i="26"/>
  <c r="AI14" i="26"/>
  <c r="AH14" i="26"/>
  <c r="AG14" i="26"/>
  <c r="AF14" i="26"/>
  <c r="AE14" i="26"/>
  <c r="AD14" i="26"/>
  <c r="AC14" i="26"/>
  <c r="AB14" i="26"/>
  <c r="AA14" i="26"/>
  <c r="Z14" i="26"/>
  <c r="Y14" i="26"/>
  <c r="X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BF14" i="26" s="1"/>
  <c r="AU13" i="26"/>
  <c r="AT13" i="26"/>
  <c r="AS13" i="26"/>
  <c r="AR13" i="26"/>
  <c r="AQ13" i="26"/>
  <c r="AP13" i="26"/>
  <c r="AO13" i="26"/>
  <c r="AN13" i="26"/>
  <c r="AM13" i="26"/>
  <c r="AL13" i="26"/>
  <c r="AJ13" i="26"/>
  <c r="AI13" i="26"/>
  <c r="AH13" i="26"/>
  <c r="AG13" i="26"/>
  <c r="AF13" i="26"/>
  <c r="AE13" i="26"/>
  <c r="AD13" i="26"/>
  <c r="AC13" i="26"/>
  <c r="AB13" i="26"/>
  <c r="AA13" i="26"/>
  <c r="Z13" i="26"/>
  <c r="Y13" i="26"/>
  <c r="X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BE13" i="26" s="1"/>
  <c r="AU12" i="26"/>
  <c r="AT12" i="26"/>
  <c r="AS12" i="26"/>
  <c r="AR12" i="26"/>
  <c r="AQ12" i="26"/>
  <c r="AP12" i="26"/>
  <c r="AO12" i="26"/>
  <c r="AN12" i="26"/>
  <c r="AM12" i="26"/>
  <c r="AL12" i="26"/>
  <c r="AJ12" i="26"/>
  <c r="AI12" i="26"/>
  <c r="AH12" i="26"/>
  <c r="AG12" i="26"/>
  <c r="AF12" i="26"/>
  <c r="AE12" i="26"/>
  <c r="AD12" i="26"/>
  <c r="AC12" i="26"/>
  <c r="AB12" i="26"/>
  <c r="AA12" i="26"/>
  <c r="Z12" i="26"/>
  <c r="Y12" i="26"/>
  <c r="X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BF12" i="26" s="1"/>
  <c r="AU11" i="26"/>
  <c r="AT11" i="26"/>
  <c r="AS11" i="26"/>
  <c r="AR11" i="26"/>
  <c r="AQ11" i="26"/>
  <c r="AP11" i="26"/>
  <c r="AO11" i="26"/>
  <c r="AN11" i="26"/>
  <c r="AM11" i="26"/>
  <c r="AL11" i="26"/>
  <c r="AJ11" i="26"/>
  <c r="AI11" i="26"/>
  <c r="AH11" i="26"/>
  <c r="AG11" i="26"/>
  <c r="AF11" i="26"/>
  <c r="AE11" i="26"/>
  <c r="AD11" i="26"/>
  <c r="AC11" i="26"/>
  <c r="AB11" i="26"/>
  <c r="AA11" i="26"/>
  <c r="Z11" i="26"/>
  <c r="Y11" i="26"/>
  <c r="X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BE11" i="26" s="1"/>
  <c r="BF10" i="26"/>
  <c r="BE9" i="26"/>
  <c r="BF8" i="26"/>
  <c r="BE7" i="26"/>
  <c r="AU6" i="26"/>
  <c r="AU42" i="26" s="1"/>
  <c r="AT6" i="26"/>
  <c r="AT42" i="26" s="1"/>
  <c r="AS6" i="26"/>
  <c r="AS42" i="26" s="1"/>
  <c r="AR6" i="26"/>
  <c r="AR42" i="26" s="1"/>
  <c r="AQ6" i="26"/>
  <c r="AQ42" i="26" s="1"/>
  <c r="AP6" i="26"/>
  <c r="AP42" i="26" s="1"/>
  <c r="AO6" i="26"/>
  <c r="AO42" i="26" s="1"/>
  <c r="AO43" i="26" s="1"/>
  <c r="AN6" i="26"/>
  <c r="AN42" i="26" s="1"/>
  <c r="AN43" i="26" s="1"/>
  <c r="AM6" i="26"/>
  <c r="AM42" i="26" s="1"/>
  <c r="AM43" i="26" s="1"/>
  <c r="AL6" i="26"/>
  <c r="AL42" i="26" s="1"/>
  <c r="AL43" i="26" s="1"/>
  <c r="AJ6" i="26"/>
  <c r="AJ42" i="26" s="1"/>
  <c r="AI6" i="26"/>
  <c r="AI42" i="26" s="1"/>
  <c r="AH6" i="26"/>
  <c r="AH42" i="26" s="1"/>
  <c r="AG6" i="26"/>
  <c r="AG42" i="26" s="1"/>
  <c r="AF6" i="26"/>
  <c r="AF42" i="26" s="1"/>
  <c r="AE6" i="26"/>
  <c r="AE42" i="26" s="1"/>
  <c r="AD6" i="26"/>
  <c r="AD42" i="26" s="1"/>
  <c r="AC6" i="26"/>
  <c r="AC42" i="26" s="1"/>
  <c r="AB6" i="26"/>
  <c r="AB42" i="26" s="1"/>
  <c r="AA6" i="26"/>
  <c r="AA42" i="26" s="1"/>
  <c r="Z6" i="26"/>
  <c r="Z42" i="26" s="1"/>
  <c r="Y6" i="26"/>
  <c r="Y42" i="26" s="1"/>
  <c r="X6" i="26"/>
  <c r="X42" i="26" s="1"/>
  <c r="U6" i="26"/>
  <c r="U42" i="26" s="1"/>
  <c r="T6" i="26"/>
  <c r="T42" i="26" s="1"/>
  <c r="S6" i="26"/>
  <c r="S42" i="26" s="1"/>
  <c r="R6" i="26"/>
  <c r="R42" i="26" s="1"/>
  <c r="Q6" i="26"/>
  <c r="Q42" i="26" s="1"/>
  <c r="P6" i="26"/>
  <c r="P42" i="26" s="1"/>
  <c r="O6" i="26"/>
  <c r="O42" i="26" s="1"/>
  <c r="N6" i="26"/>
  <c r="N42" i="26" s="1"/>
  <c r="M6" i="26"/>
  <c r="M42" i="26" s="1"/>
  <c r="L6" i="26"/>
  <c r="L42" i="26" s="1"/>
  <c r="K6" i="26"/>
  <c r="K42" i="26" s="1"/>
  <c r="J6" i="26"/>
  <c r="J42" i="26" s="1"/>
  <c r="I6" i="26"/>
  <c r="I42" i="26" s="1"/>
  <c r="H6" i="26"/>
  <c r="H42" i="26" s="1"/>
  <c r="G6" i="26"/>
  <c r="G42" i="26" s="1"/>
  <c r="F6" i="26"/>
  <c r="F42" i="26" s="1"/>
  <c r="E6" i="26"/>
  <c r="BF6" i="26" s="1"/>
  <c r="AU5" i="26"/>
  <c r="AU41" i="26" s="1"/>
  <c r="AU43" i="26" s="1"/>
  <c r="AT5" i="26"/>
  <c r="AT41" i="26" s="1"/>
  <c r="AT43" i="26" s="1"/>
  <c r="AS5" i="26"/>
  <c r="AS41" i="26" s="1"/>
  <c r="AS43" i="26" s="1"/>
  <c r="AR5" i="26"/>
  <c r="AR41" i="26" s="1"/>
  <c r="AR43" i="26" s="1"/>
  <c r="AQ5" i="26"/>
  <c r="AQ41" i="26" s="1"/>
  <c r="AQ43" i="26" s="1"/>
  <c r="AP5" i="26"/>
  <c r="AP41" i="26" s="1"/>
  <c r="AP43" i="26" s="1"/>
  <c r="AO5" i="26"/>
  <c r="AN5" i="26"/>
  <c r="AM5" i="26"/>
  <c r="AL5" i="26"/>
  <c r="AJ5" i="26"/>
  <c r="AJ41" i="26" s="1"/>
  <c r="AJ43" i="26" s="1"/>
  <c r="AI5" i="26"/>
  <c r="AI41" i="26" s="1"/>
  <c r="AI43" i="26" s="1"/>
  <c r="AH5" i="26"/>
  <c r="AH41" i="26" s="1"/>
  <c r="AH43" i="26" s="1"/>
  <c r="AG5" i="26"/>
  <c r="AG41" i="26" s="1"/>
  <c r="AG43" i="26" s="1"/>
  <c r="AF5" i="26"/>
  <c r="AF41" i="26" s="1"/>
  <c r="AF43" i="26" s="1"/>
  <c r="AE5" i="26"/>
  <c r="AE41" i="26" s="1"/>
  <c r="AE43" i="26" s="1"/>
  <c r="AD5" i="26"/>
  <c r="AD41" i="26" s="1"/>
  <c r="AD43" i="26" s="1"/>
  <c r="AC5" i="26"/>
  <c r="AC41" i="26" s="1"/>
  <c r="AC43" i="26" s="1"/>
  <c r="AB5" i="26"/>
  <c r="AB41" i="26" s="1"/>
  <c r="AB43" i="26" s="1"/>
  <c r="AA5" i="26"/>
  <c r="AA41" i="26" s="1"/>
  <c r="AA43" i="26" s="1"/>
  <c r="Z5" i="26"/>
  <c r="Z41" i="26" s="1"/>
  <c r="Z43" i="26" s="1"/>
  <c r="Y5" i="26"/>
  <c r="Y41" i="26" s="1"/>
  <c r="Y43" i="26" s="1"/>
  <c r="X5" i="26"/>
  <c r="X41" i="26" s="1"/>
  <c r="X43" i="26" s="1"/>
  <c r="U5" i="26"/>
  <c r="U41" i="26" s="1"/>
  <c r="U43" i="26" s="1"/>
  <c r="T5" i="26"/>
  <c r="T41" i="26" s="1"/>
  <c r="T43" i="26" s="1"/>
  <c r="S5" i="26"/>
  <c r="S41" i="26" s="1"/>
  <c r="S43" i="26" s="1"/>
  <c r="R5" i="26"/>
  <c r="R41" i="26" s="1"/>
  <c r="R43" i="26" s="1"/>
  <c r="Q5" i="26"/>
  <c r="Q41" i="26" s="1"/>
  <c r="Q43" i="26" s="1"/>
  <c r="P5" i="26"/>
  <c r="P41" i="26" s="1"/>
  <c r="P43" i="26" s="1"/>
  <c r="O5" i="26"/>
  <c r="O41" i="26" s="1"/>
  <c r="O43" i="26" s="1"/>
  <c r="N5" i="26"/>
  <c r="N41" i="26" s="1"/>
  <c r="N43" i="26" s="1"/>
  <c r="M5" i="26"/>
  <c r="M41" i="26" s="1"/>
  <c r="M43" i="26" s="1"/>
  <c r="L5" i="26"/>
  <c r="L41" i="26" s="1"/>
  <c r="L43" i="26" s="1"/>
  <c r="K5" i="26"/>
  <c r="K41" i="26" s="1"/>
  <c r="K43" i="26" s="1"/>
  <c r="J5" i="26"/>
  <c r="J41" i="26" s="1"/>
  <c r="J43" i="26" s="1"/>
  <c r="I5" i="26"/>
  <c r="I41" i="26" s="1"/>
  <c r="I43" i="26" s="1"/>
  <c r="H5" i="26"/>
  <c r="H41" i="26" s="1"/>
  <c r="H43" i="26" s="1"/>
  <c r="G5" i="26"/>
  <c r="G41" i="26" s="1"/>
  <c r="G43" i="26" s="1"/>
  <c r="F5" i="26"/>
  <c r="F41" i="26" s="1"/>
  <c r="F43" i="26" s="1"/>
  <c r="E5" i="26"/>
  <c r="E41" i="26" s="1"/>
  <c r="BF42" i="26" l="1"/>
  <c r="BE5" i="26"/>
  <c r="BE42" i="26" s="1"/>
  <c r="BE43" i="26" s="1"/>
  <c r="E42" i="26"/>
  <c r="E43" i="26" s="1"/>
  <c r="BF56" i="20" l="1"/>
  <c r="BE55" i="20"/>
  <c r="AO54" i="20"/>
  <c r="AN54" i="20"/>
  <c r="AM54" i="20"/>
  <c r="AL54" i="20"/>
  <c r="AK54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AO53" i="20"/>
  <c r="AN53" i="20"/>
  <c r="AM53" i="20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BE53" i="20" s="1"/>
  <c r="BF52" i="20"/>
  <c r="BE51" i="20"/>
  <c r="BF50" i="20"/>
  <c r="BE49" i="20"/>
  <c r="BF46" i="20"/>
  <c r="BE45" i="20"/>
  <c r="AO44" i="20"/>
  <c r="AN44" i="20"/>
  <c r="AM44" i="20"/>
  <c r="AL44" i="20"/>
  <c r="AK44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BF44" i="20" s="1"/>
  <c r="BD43" i="20"/>
  <c r="BC43" i="20"/>
  <c r="BB43" i="20"/>
  <c r="AO43" i="20"/>
  <c r="AN43" i="20"/>
  <c r="AM43" i="20"/>
  <c r="AL43" i="20"/>
  <c r="AK43" i="20"/>
  <c r="AJ43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BF42" i="20"/>
  <c r="BE41" i="20"/>
  <c r="BF38" i="20"/>
  <c r="BE37" i="20"/>
  <c r="BF36" i="20"/>
  <c r="BE35" i="20"/>
  <c r="AO34" i="20"/>
  <c r="AN34" i="20"/>
  <c r="AM34" i="20"/>
  <c r="AL34" i="20"/>
  <c r="AK34" i="20"/>
  <c r="AJ34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BF34" i="20" s="1"/>
  <c r="BA33" i="20"/>
  <c r="AZ33" i="20"/>
  <c r="AO33" i="20"/>
  <c r="AN33" i="20"/>
  <c r="AM33" i="20"/>
  <c r="AL33" i="20"/>
  <c r="AK33" i="20"/>
  <c r="AJ33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T33" i="20"/>
  <c r="S33" i="20"/>
  <c r="S31" i="20" s="1"/>
  <c r="R33" i="20"/>
  <c r="Q33" i="20"/>
  <c r="Q31" i="20" s="1"/>
  <c r="P33" i="20"/>
  <c r="O33" i="20"/>
  <c r="O31" i="20" s="1"/>
  <c r="N33" i="20"/>
  <c r="M33" i="20"/>
  <c r="M31" i="20" s="1"/>
  <c r="L33" i="20"/>
  <c r="K33" i="20"/>
  <c r="K31" i="20" s="1"/>
  <c r="J33" i="20"/>
  <c r="I33" i="20"/>
  <c r="I31" i="20" s="1"/>
  <c r="H33" i="20"/>
  <c r="G33" i="20"/>
  <c r="F33" i="20"/>
  <c r="E33" i="20"/>
  <c r="AO32" i="20"/>
  <c r="AN32" i="20"/>
  <c r="AM32" i="20"/>
  <c r="AL32" i="20"/>
  <c r="AK32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BA31" i="20"/>
  <c r="AZ31" i="20"/>
  <c r="AO31" i="20"/>
  <c r="AN31" i="20"/>
  <c r="AM31" i="20"/>
  <c r="AL31" i="20"/>
  <c r="AK31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T31" i="20"/>
  <c r="R31" i="20"/>
  <c r="P31" i="20"/>
  <c r="N31" i="20"/>
  <c r="L31" i="20"/>
  <c r="J31" i="20"/>
  <c r="H31" i="20"/>
  <c r="G31" i="20"/>
  <c r="F31" i="20"/>
  <c r="E31" i="20"/>
  <c r="BF30" i="20"/>
  <c r="BE29" i="20"/>
  <c r="BF28" i="20"/>
  <c r="BE27" i="20"/>
  <c r="BF26" i="20"/>
  <c r="BE25" i="20"/>
  <c r="AO20" i="20"/>
  <c r="AN20" i="20"/>
  <c r="AM20" i="20"/>
  <c r="AL20" i="20"/>
  <c r="AK20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BF20" i="20" s="1"/>
  <c r="AO19" i="20"/>
  <c r="AN19" i="20"/>
  <c r="AM19" i="20"/>
  <c r="AM17" i="20" s="1"/>
  <c r="AL19" i="20"/>
  <c r="AL17" i="20" s="1"/>
  <c r="AK19" i="20"/>
  <c r="AK17" i="20" s="1"/>
  <c r="AJ19" i="20"/>
  <c r="AI19" i="20"/>
  <c r="AI17" i="20" s="1"/>
  <c r="AH19" i="20"/>
  <c r="AH17" i="20" s="1"/>
  <c r="AG19" i="20"/>
  <c r="AG17" i="20" s="1"/>
  <c r="AF19" i="20"/>
  <c r="AF17" i="20" s="1"/>
  <c r="AE19" i="20"/>
  <c r="AE17" i="20" s="1"/>
  <c r="AD19" i="20"/>
  <c r="AD17" i="20" s="1"/>
  <c r="AC19" i="20"/>
  <c r="AC17" i="20" s="1"/>
  <c r="AB19" i="20"/>
  <c r="AB17" i="20" s="1"/>
  <c r="AA19" i="20"/>
  <c r="AA17" i="20" s="1"/>
  <c r="Z19" i="20"/>
  <c r="Z17" i="20" s="1"/>
  <c r="Y19" i="20"/>
  <c r="Y17" i="20" s="1"/>
  <c r="X19" i="20"/>
  <c r="X17" i="20" s="1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AO18" i="20"/>
  <c r="AN18" i="20"/>
  <c r="AM18" i="20"/>
  <c r="AL18" i="20"/>
  <c r="AK18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BA17" i="20"/>
  <c r="AZ17" i="20"/>
  <c r="AO17" i="20"/>
  <c r="AN17" i="20"/>
  <c r="AJ17" i="20"/>
  <c r="T17" i="20"/>
  <c r="R17" i="20"/>
  <c r="P17" i="20"/>
  <c r="N17" i="20"/>
  <c r="L17" i="20"/>
  <c r="J17" i="20"/>
  <c r="H17" i="20"/>
  <c r="G17" i="20"/>
  <c r="F17" i="20"/>
  <c r="E17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BF12" i="20"/>
  <c r="BE11" i="20"/>
  <c r="BF10" i="20"/>
  <c r="BE9" i="20"/>
  <c r="BF8" i="20"/>
  <c r="BE7" i="20"/>
  <c r="AO6" i="20"/>
  <c r="AO58" i="20" s="1"/>
  <c r="AN6" i="20"/>
  <c r="AN58" i="20" s="1"/>
  <c r="AM6" i="20"/>
  <c r="AM58" i="20" s="1"/>
  <c r="AL6" i="20"/>
  <c r="AL58" i="20" s="1"/>
  <c r="AK6" i="20"/>
  <c r="AK58" i="20" s="1"/>
  <c r="AJ6" i="20"/>
  <c r="AJ58" i="20" s="1"/>
  <c r="AI6" i="20"/>
  <c r="AI58" i="20" s="1"/>
  <c r="AH6" i="20"/>
  <c r="AH58" i="20" s="1"/>
  <c r="AG6" i="20"/>
  <c r="AG58" i="20" s="1"/>
  <c r="AF6" i="20"/>
  <c r="AF58" i="20" s="1"/>
  <c r="AE6" i="20"/>
  <c r="AE58" i="20" s="1"/>
  <c r="AD6" i="20"/>
  <c r="AD58" i="20" s="1"/>
  <c r="AC6" i="20"/>
  <c r="AC58" i="20" s="1"/>
  <c r="AB6" i="20"/>
  <c r="AB58" i="20" s="1"/>
  <c r="AA6" i="20"/>
  <c r="AA58" i="20" s="1"/>
  <c r="Z6" i="20"/>
  <c r="Z58" i="20" s="1"/>
  <c r="Y6" i="20"/>
  <c r="Y58" i="20" s="1"/>
  <c r="X6" i="20"/>
  <c r="X58" i="20" s="1"/>
  <c r="T6" i="20"/>
  <c r="T58" i="20" s="1"/>
  <c r="S6" i="20"/>
  <c r="S58" i="20" s="1"/>
  <c r="R6" i="20"/>
  <c r="R58" i="20" s="1"/>
  <c r="Q6" i="20"/>
  <c r="Q58" i="20" s="1"/>
  <c r="P6" i="20"/>
  <c r="P58" i="20" s="1"/>
  <c r="O6" i="20"/>
  <c r="O58" i="20" s="1"/>
  <c r="N6" i="20"/>
  <c r="N58" i="20" s="1"/>
  <c r="M6" i="20"/>
  <c r="M58" i="20" s="1"/>
  <c r="L6" i="20"/>
  <c r="L58" i="20" s="1"/>
  <c r="K6" i="20"/>
  <c r="K58" i="20" s="1"/>
  <c r="J6" i="20"/>
  <c r="J58" i="20" s="1"/>
  <c r="I6" i="20"/>
  <c r="I58" i="20" s="1"/>
  <c r="H6" i="20"/>
  <c r="H58" i="20" s="1"/>
  <c r="G6" i="20"/>
  <c r="G58" i="20" s="1"/>
  <c r="F6" i="20"/>
  <c r="F58" i="20" s="1"/>
  <c r="E6" i="20"/>
  <c r="AO5" i="20"/>
  <c r="AO57" i="20" s="1"/>
  <c r="AO59" i="20" s="1"/>
  <c r="AN5" i="20"/>
  <c r="AN57" i="20" s="1"/>
  <c r="AN59" i="20" s="1"/>
  <c r="AM5" i="20"/>
  <c r="AL5" i="20"/>
  <c r="AK5" i="20"/>
  <c r="AJ5" i="20"/>
  <c r="AJ57" i="20" s="1"/>
  <c r="AJ59" i="20" s="1"/>
  <c r="AI5" i="20"/>
  <c r="AH5" i="20"/>
  <c r="AG5" i="20"/>
  <c r="AF5" i="20"/>
  <c r="AE5" i="20"/>
  <c r="AD5" i="20"/>
  <c r="AC5" i="20"/>
  <c r="AB5" i="20"/>
  <c r="AA5" i="20"/>
  <c r="Z5" i="20"/>
  <c r="Y5" i="20"/>
  <c r="X5" i="20"/>
  <c r="T5" i="20"/>
  <c r="T57" i="20" s="1"/>
  <c r="T59" i="20" s="1"/>
  <c r="S5" i="20"/>
  <c r="R5" i="20"/>
  <c r="R57" i="20" s="1"/>
  <c r="R59" i="20" s="1"/>
  <c r="Q5" i="20"/>
  <c r="P5" i="20"/>
  <c r="P57" i="20" s="1"/>
  <c r="P59" i="20" s="1"/>
  <c r="O5" i="20"/>
  <c r="N5" i="20"/>
  <c r="N57" i="20" s="1"/>
  <c r="N59" i="20" s="1"/>
  <c r="M5" i="20"/>
  <c r="L5" i="20"/>
  <c r="L57" i="20" s="1"/>
  <c r="L59" i="20" s="1"/>
  <c r="K5" i="20"/>
  <c r="J5" i="20"/>
  <c r="J57" i="20" s="1"/>
  <c r="J59" i="20" s="1"/>
  <c r="I5" i="20"/>
  <c r="H5" i="20"/>
  <c r="H57" i="20" s="1"/>
  <c r="H59" i="20" s="1"/>
  <c r="G5" i="20"/>
  <c r="G57" i="20" s="1"/>
  <c r="G59" i="20" s="1"/>
  <c r="F5" i="20"/>
  <c r="F57" i="20" s="1"/>
  <c r="F59" i="20" s="1"/>
  <c r="E5" i="20"/>
  <c r="E57" i="20" s="1"/>
  <c r="BF52" i="19"/>
  <c r="BE51" i="19"/>
  <c r="BF50" i="19"/>
  <c r="BE49" i="19"/>
  <c r="AU48" i="19"/>
  <c r="AT48" i="19"/>
  <c r="AS48" i="19"/>
  <c r="AR48" i="19"/>
  <c r="AQ48" i="19"/>
  <c r="AP48" i="19"/>
  <c r="AO48" i="19"/>
  <c r="AN48" i="19"/>
  <c r="AM48" i="19"/>
  <c r="AL48" i="19"/>
  <c r="AK48" i="19"/>
  <c r="AJ48" i="19"/>
  <c r="AI48" i="19"/>
  <c r="AH48" i="19"/>
  <c r="AG48" i="19"/>
  <c r="AF48" i="19"/>
  <c r="AE48" i="19"/>
  <c r="AD48" i="19"/>
  <c r="AC48" i="19"/>
  <c r="AB48" i="19"/>
  <c r="AA48" i="19"/>
  <c r="X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AU47" i="19"/>
  <c r="AT47" i="19"/>
  <c r="AS47" i="19"/>
  <c r="AR47" i="19"/>
  <c r="AQ47" i="19"/>
  <c r="AP47" i="19"/>
  <c r="AO47" i="19"/>
  <c r="AN47" i="19"/>
  <c r="AM47" i="19"/>
  <c r="AL47" i="19"/>
  <c r="AK47" i="19"/>
  <c r="AJ47" i="19"/>
  <c r="AI47" i="19"/>
  <c r="AH47" i="19"/>
  <c r="AG47" i="19"/>
  <c r="AF47" i="19"/>
  <c r="AE47" i="19"/>
  <c r="AD47" i="19"/>
  <c r="AC47" i="19"/>
  <c r="AB47" i="19"/>
  <c r="AA47" i="19"/>
  <c r="X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BF44" i="19"/>
  <c r="BE43" i="19"/>
  <c r="BF42" i="19"/>
  <c r="BE41" i="19"/>
  <c r="AU40" i="19"/>
  <c r="AT40" i="19"/>
  <c r="AS40" i="19"/>
  <c r="AR40" i="19"/>
  <c r="AQ40" i="19"/>
  <c r="AP40" i="19"/>
  <c r="AO40" i="19"/>
  <c r="AN40" i="19"/>
  <c r="AM40" i="19"/>
  <c r="AL40" i="19"/>
  <c r="AK40" i="19"/>
  <c r="AJ40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AU39" i="19"/>
  <c r="AT39" i="19"/>
  <c r="AS39" i="19"/>
  <c r="AR39" i="19"/>
  <c r="AQ39" i="19"/>
  <c r="AP39" i="19"/>
  <c r="AO39" i="19"/>
  <c r="AN39" i="19"/>
  <c r="AM39" i="19"/>
  <c r="AL39" i="19"/>
  <c r="AK39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AU38" i="19"/>
  <c r="AT38" i="19"/>
  <c r="AS38" i="19"/>
  <c r="AR38" i="19"/>
  <c r="AQ38" i="19"/>
  <c r="AP38" i="19"/>
  <c r="AO38" i="19"/>
  <c r="AN38" i="19"/>
  <c r="AM38" i="19"/>
  <c r="AL38" i="19"/>
  <c r="AK38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AU37" i="19"/>
  <c r="AT37" i="19"/>
  <c r="AS37" i="19"/>
  <c r="AR37" i="19"/>
  <c r="AQ37" i="19"/>
  <c r="AP37" i="19"/>
  <c r="AO37" i="19"/>
  <c r="AN37" i="19"/>
  <c r="AM37" i="19"/>
  <c r="AL37" i="19"/>
  <c r="AK37" i="19"/>
  <c r="AJ37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BF36" i="19"/>
  <c r="BE35" i="19"/>
  <c r="BF34" i="19"/>
  <c r="BE33" i="19"/>
  <c r="BF32" i="19"/>
  <c r="BE31" i="19"/>
  <c r="BF30" i="19"/>
  <c r="BE29" i="19"/>
  <c r="BF28" i="19"/>
  <c r="BE27" i="19"/>
  <c r="BF26" i="19"/>
  <c r="BE25" i="19"/>
  <c r="AU24" i="19"/>
  <c r="AT24" i="19"/>
  <c r="AS24" i="19"/>
  <c r="AR24" i="19"/>
  <c r="AQ24" i="19"/>
  <c r="AP24" i="19"/>
  <c r="AO24" i="19"/>
  <c r="AN24" i="19"/>
  <c r="AM24" i="19"/>
  <c r="AL24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BF24" i="19" s="1"/>
  <c r="AU23" i="19"/>
  <c r="AT23" i="19"/>
  <c r="AS23" i="19"/>
  <c r="AR23" i="19"/>
  <c r="AQ23" i="19"/>
  <c r="AP23" i="19"/>
  <c r="AO23" i="19"/>
  <c r="AN23" i="19"/>
  <c r="AM23" i="19"/>
  <c r="AL23" i="19"/>
  <c r="AK23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AU22" i="19"/>
  <c r="AT22" i="19"/>
  <c r="AS22" i="19"/>
  <c r="AR22" i="19"/>
  <c r="AQ22" i="19"/>
  <c r="AP22" i="19"/>
  <c r="AO22" i="19"/>
  <c r="AN22" i="19"/>
  <c r="AM22" i="19"/>
  <c r="AL22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AU21" i="19"/>
  <c r="AT21" i="19"/>
  <c r="AS21" i="19"/>
  <c r="AR21" i="19"/>
  <c r="AQ21" i="19"/>
  <c r="AP21" i="19"/>
  <c r="AO21" i="19"/>
  <c r="AN21" i="19"/>
  <c r="AM21" i="19"/>
  <c r="AL21" i="19"/>
  <c r="AK21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BF20" i="19"/>
  <c r="BE19" i="19"/>
  <c r="BF18" i="19"/>
  <c r="BE17" i="19"/>
  <c r="AU16" i="19"/>
  <c r="AT16" i="19"/>
  <c r="AS16" i="19"/>
  <c r="AR16" i="19"/>
  <c r="AQ16" i="19"/>
  <c r="AP16" i="19"/>
  <c r="AO16" i="19"/>
  <c r="AN16" i="19"/>
  <c r="AM16" i="19"/>
  <c r="AL16" i="19"/>
  <c r="AK16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BF16" i="19" s="1"/>
  <c r="AU15" i="19"/>
  <c r="AT15" i="19"/>
  <c r="AS15" i="19"/>
  <c r="AR15" i="19"/>
  <c r="AQ15" i="19"/>
  <c r="AP15" i="19"/>
  <c r="AO15" i="19"/>
  <c r="AN15" i="19"/>
  <c r="AM15" i="19"/>
  <c r="AL15" i="19"/>
  <c r="AK15" i="19"/>
  <c r="AJ15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BF14" i="19"/>
  <c r="BE13" i="19"/>
  <c r="BF12" i="19"/>
  <c r="BE11" i="19"/>
  <c r="BF10" i="19"/>
  <c r="BE9" i="19"/>
  <c r="BF8" i="19"/>
  <c r="BE7" i="19"/>
  <c r="AU6" i="19"/>
  <c r="AT6" i="19"/>
  <c r="AS6" i="19"/>
  <c r="AR6" i="19"/>
  <c r="AQ6" i="19"/>
  <c r="AQ54" i="19" s="1"/>
  <c r="AP6" i="19"/>
  <c r="AP54" i="19" s="1"/>
  <c r="AO6" i="19"/>
  <c r="AO54" i="19" s="1"/>
  <c r="AN6" i="19"/>
  <c r="AN54" i="19" s="1"/>
  <c r="AM6" i="19"/>
  <c r="AM54" i="19" s="1"/>
  <c r="AL6" i="19"/>
  <c r="AL54" i="19" s="1"/>
  <c r="AK6" i="19"/>
  <c r="AK54" i="19" s="1"/>
  <c r="AJ6" i="19"/>
  <c r="AJ54" i="19" s="1"/>
  <c r="AI6" i="19"/>
  <c r="AI54" i="19" s="1"/>
  <c r="AH6" i="19"/>
  <c r="AH54" i="19" s="1"/>
  <c r="AG6" i="19"/>
  <c r="AG54" i="19" s="1"/>
  <c r="AF6" i="19"/>
  <c r="AF54" i="19" s="1"/>
  <c r="AE6" i="19"/>
  <c r="AE54" i="19" s="1"/>
  <c r="AD6" i="19"/>
  <c r="AD54" i="19" s="1"/>
  <c r="AC6" i="19"/>
  <c r="AC54" i="19" s="1"/>
  <c r="AB6" i="19"/>
  <c r="AB54" i="19" s="1"/>
  <c r="AA6" i="19"/>
  <c r="AA54" i="19" s="1"/>
  <c r="Z6" i="19"/>
  <c r="Z54" i="19" s="1"/>
  <c r="Y6" i="19"/>
  <c r="Y54" i="19" s="1"/>
  <c r="X6" i="19"/>
  <c r="X54" i="19" s="1"/>
  <c r="T6" i="19"/>
  <c r="T54" i="19" s="1"/>
  <c r="S6" i="19"/>
  <c r="S54" i="19" s="1"/>
  <c r="R6" i="19"/>
  <c r="R54" i="19" s="1"/>
  <c r="Q6" i="19"/>
  <c r="Q54" i="19" s="1"/>
  <c r="P6" i="19"/>
  <c r="P54" i="19" s="1"/>
  <c r="O6" i="19"/>
  <c r="O54" i="19" s="1"/>
  <c r="N6" i="19"/>
  <c r="N54" i="19" s="1"/>
  <c r="M6" i="19"/>
  <c r="M54" i="19" s="1"/>
  <c r="L6" i="19"/>
  <c r="L54" i="19" s="1"/>
  <c r="K6" i="19"/>
  <c r="K54" i="19" s="1"/>
  <c r="J6" i="19"/>
  <c r="J54" i="19" s="1"/>
  <c r="I6" i="19"/>
  <c r="I54" i="19" s="1"/>
  <c r="H6" i="19"/>
  <c r="H54" i="19" s="1"/>
  <c r="G6" i="19"/>
  <c r="F6" i="19"/>
  <c r="E6" i="19"/>
  <c r="AU5" i="19"/>
  <c r="AT5" i="19"/>
  <c r="AS5" i="19"/>
  <c r="AR5" i="19"/>
  <c r="AQ5" i="19"/>
  <c r="AQ53" i="19" s="1"/>
  <c r="AP5" i="19"/>
  <c r="AP53" i="19" s="1"/>
  <c r="AO5" i="19"/>
  <c r="AO53" i="19" s="1"/>
  <c r="AN5" i="19"/>
  <c r="AN53" i="19" s="1"/>
  <c r="AM5" i="19"/>
  <c r="AM53" i="19" s="1"/>
  <c r="AL5" i="19"/>
  <c r="AL53" i="19" s="1"/>
  <c r="AK5" i="19"/>
  <c r="AK53" i="19" s="1"/>
  <c r="AJ5" i="19"/>
  <c r="AJ53" i="19" s="1"/>
  <c r="AI5" i="19"/>
  <c r="AI53" i="19" s="1"/>
  <c r="AH5" i="19"/>
  <c r="AH53" i="19" s="1"/>
  <c r="AG5" i="19"/>
  <c r="AG53" i="19" s="1"/>
  <c r="AF5" i="19"/>
  <c r="AF53" i="19" s="1"/>
  <c r="AE5" i="19"/>
  <c r="AE53" i="19" s="1"/>
  <c r="AD5" i="19"/>
  <c r="AD53" i="19" s="1"/>
  <c r="AC5" i="19"/>
  <c r="AC53" i="19" s="1"/>
  <c r="AB5" i="19"/>
  <c r="AB53" i="19" s="1"/>
  <c r="AA5" i="19"/>
  <c r="AA53" i="19" s="1"/>
  <c r="Z5" i="19"/>
  <c r="Z53" i="19" s="1"/>
  <c r="Y5" i="19"/>
  <c r="Y53" i="19" s="1"/>
  <c r="X5" i="19"/>
  <c r="X53" i="19" s="1"/>
  <c r="T5" i="19"/>
  <c r="T53" i="19" s="1"/>
  <c r="S5" i="19"/>
  <c r="S53" i="19" s="1"/>
  <c r="R5" i="19"/>
  <c r="R53" i="19" s="1"/>
  <c r="Q5" i="19"/>
  <c r="Q53" i="19" s="1"/>
  <c r="P5" i="19"/>
  <c r="P53" i="19" s="1"/>
  <c r="O5" i="19"/>
  <c r="O53" i="19" s="1"/>
  <c r="N5" i="19"/>
  <c r="N53" i="19" s="1"/>
  <c r="M5" i="19"/>
  <c r="M53" i="19" s="1"/>
  <c r="L5" i="19"/>
  <c r="L53" i="19" s="1"/>
  <c r="K5" i="19"/>
  <c r="K53" i="19" s="1"/>
  <c r="J5" i="19"/>
  <c r="J53" i="19" s="1"/>
  <c r="I5" i="19"/>
  <c r="I53" i="19" s="1"/>
  <c r="H5" i="19"/>
  <c r="H53" i="19" s="1"/>
  <c r="G5" i="19"/>
  <c r="F5" i="19"/>
  <c r="E5" i="19"/>
  <c r="J55" i="19" l="1"/>
  <c r="N55" i="19"/>
  <c r="P55" i="19"/>
  <c r="R55" i="19"/>
  <c r="T55" i="19"/>
  <c r="Y55" i="19"/>
  <c r="AA55" i="19"/>
  <c r="AC55" i="19"/>
  <c r="AE55" i="19"/>
  <c r="AG55" i="19"/>
  <c r="AI55" i="19"/>
  <c r="AK55" i="19"/>
  <c r="AM55" i="19"/>
  <c r="AO55" i="19"/>
  <c r="AQ55" i="19"/>
  <c r="I17" i="20"/>
  <c r="K17" i="20"/>
  <c r="M17" i="20"/>
  <c r="O17" i="20"/>
  <c r="Q17" i="20"/>
  <c r="S17" i="20"/>
  <c r="H55" i="19"/>
  <c r="L55" i="19"/>
  <c r="BE37" i="19"/>
  <c r="BF38" i="19"/>
  <c r="BE39" i="19"/>
  <c r="BF40" i="19"/>
  <c r="BE47" i="19"/>
  <c r="BF6" i="20"/>
  <c r="BF54" i="20"/>
  <c r="BF18" i="20"/>
  <c r="BF58" i="20" s="1"/>
  <c r="S57" i="20"/>
  <c r="S59" i="20" s="1"/>
  <c r="Q57" i="20"/>
  <c r="Q59" i="20" s="1"/>
  <c r="O57" i="20"/>
  <c r="O59" i="20" s="1"/>
  <c r="M57" i="20"/>
  <c r="M59" i="20" s="1"/>
  <c r="K57" i="20"/>
  <c r="K59" i="20" s="1"/>
  <c r="I57" i="20"/>
  <c r="I59" i="20" s="1"/>
  <c r="BE31" i="20"/>
  <c r="AM57" i="20"/>
  <c r="AM59" i="20" s="1"/>
  <c r="AL57" i="20"/>
  <c r="AL59" i="20" s="1"/>
  <c r="AK57" i="20"/>
  <c r="AK59" i="20" s="1"/>
  <c r="AI57" i="20"/>
  <c r="AI59" i="20" s="1"/>
  <c r="AH57" i="20"/>
  <c r="AH59" i="20" s="1"/>
  <c r="AG57" i="20"/>
  <c r="AG59" i="20" s="1"/>
  <c r="AF57" i="20"/>
  <c r="AF59" i="20" s="1"/>
  <c r="AE57" i="20"/>
  <c r="AE59" i="20" s="1"/>
  <c r="AD57" i="20"/>
  <c r="AD59" i="20" s="1"/>
  <c r="AC57" i="20"/>
  <c r="AC59" i="20" s="1"/>
  <c r="AB57" i="20"/>
  <c r="AB59" i="20" s="1"/>
  <c r="AA57" i="20"/>
  <c r="AA59" i="20" s="1"/>
  <c r="Z57" i="20"/>
  <c r="Z59" i="20" s="1"/>
  <c r="Y57" i="20"/>
  <c r="Y59" i="20" s="1"/>
  <c r="X57" i="20"/>
  <c r="X59" i="20" s="1"/>
  <c r="BE19" i="20"/>
  <c r="BE43" i="20"/>
  <c r="BF32" i="20"/>
  <c r="BE33" i="20"/>
  <c r="BE17" i="20"/>
  <c r="BE23" i="19"/>
  <c r="BE15" i="19"/>
  <c r="BE5" i="19"/>
  <c r="BF6" i="19"/>
  <c r="E53" i="19"/>
  <c r="G53" i="19"/>
  <c r="AR53" i="19"/>
  <c r="AT53" i="19"/>
  <c r="E54" i="19"/>
  <c r="G54" i="19"/>
  <c r="AR54" i="19"/>
  <c r="AT54" i="19"/>
  <c r="BF48" i="19"/>
  <c r="F53" i="19"/>
  <c r="AS53" i="19"/>
  <c r="F54" i="19"/>
  <c r="AS54" i="19"/>
  <c r="BE5" i="20"/>
  <c r="E58" i="20"/>
  <c r="E59" i="20" s="1"/>
  <c r="I55" i="19"/>
  <c r="K55" i="19"/>
  <c r="M55" i="19"/>
  <c r="O55" i="19"/>
  <c r="Q55" i="19"/>
  <c r="S55" i="19"/>
  <c r="X55" i="19"/>
  <c r="Z55" i="19"/>
  <c r="AB55" i="19"/>
  <c r="AD55" i="19"/>
  <c r="AF55" i="19"/>
  <c r="AH55" i="19"/>
  <c r="AJ55" i="19"/>
  <c r="AL55" i="19"/>
  <c r="AN55" i="19"/>
  <c r="AP55" i="19"/>
  <c r="BF22" i="19"/>
  <c r="BF54" i="19" s="1"/>
  <c r="BE21" i="19"/>
  <c r="BE58" i="20" l="1"/>
  <c r="BE59" i="20" s="1"/>
  <c r="BE54" i="19"/>
  <c r="AS55" i="19"/>
  <c r="AR55" i="19"/>
  <c r="E55" i="19"/>
  <c r="F55" i="19"/>
  <c r="AT55" i="19"/>
  <c r="G55" i="19"/>
  <c r="BE55" i="19" l="1"/>
</calcChain>
</file>

<file path=xl/sharedStrings.xml><?xml version="1.0" encoding="utf-8"?>
<sst xmlns="http://schemas.openxmlformats.org/spreadsheetml/2006/main" count="609" uniqueCount="180">
  <si>
    <t>Курс</t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</si>
  <si>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</si>
  <si>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</si>
  <si>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</si>
  <si>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Порядковые номера  недель учебного года</t>
  </si>
  <si>
    <t>I курс</t>
  </si>
  <si>
    <t>обяз. уч.</t>
  </si>
  <si>
    <t>сам. р. с.</t>
  </si>
  <si>
    <t>ОГСЭ.00</t>
  </si>
  <si>
    <t>ЕН.00</t>
  </si>
  <si>
    <t>ОП. 00</t>
  </si>
  <si>
    <t>ОП. 01</t>
  </si>
  <si>
    <t>П.00</t>
  </si>
  <si>
    <t xml:space="preserve">Профессиональный цикл </t>
  </si>
  <si>
    <t>ПМ. 00</t>
  </si>
  <si>
    <t>Профессиональные модули</t>
  </si>
  <si>
    <t>Всего часов в неделю</t>
  </si>
  <si>
    <t xml:space="preserve">Математический и общий естественнонаучный цикл </t>
  </si>
  <si>
    <t>[1] По циклам, разделам, дисциплинам, профессиональным модулям, МДК и практикам и ОПОП в целом</t>
  </si>
  <si>
    <r>
      <t xml:space="preserve">Общий гуманитарный и социально-экономический цикл </t>
    </r>
    <r>
      <rPr>
        <i/>
        <sz val="10"/>
        <color indexed="8"/>
        <rFont val="Times New Roman"/>
        <family val="1"/>
        <charset val="204"/>
      </rPr>
      <t>(для СПО)</t>
    </r>
  </si>
  <si>
    <t>Литература</t>
  </si>
  <si>
    <t>История</t>
  </si>
  <si>
    <t>Всего час. в неделю обязательной учебной нагрузки</t>
  </si>
  <si>
    <t>Всего час. в неделю сам. работы студентов</t>
  </si>
  <si>
    <t>Всего часов сам. Раб.</t>
  </si>
  <si>
    <t>Всего часов обяз.уч.</t>
  </si>
  <si>
    <t>каникулы</t>
  </si>
  <si>
    <t>пром. аттестация</t>
  </si>
  <si>
    <t>Иностранный язык</t>
  </si>
  <si>
    <t>Химия</t>
  </si>
  <si>
    <t>Математика</t>
  </si>
  <si>
    <t>8 сент.  – 14 сент.</t>
  </si>
  <si>
    <t>1 сент.  – 7 сент.</t>
  </si>
  <si>
    <t>15 сент.  – 21 сент.</t>
  </si>
  <si>
    <t>22 сент.  – 28 сент.</t>
  </si>
  <si>
    <t xml:space="preserve">29 сент.  – 5 окт. </t>
  </si>
  <si>
    <t>6 окт. - 12 окт</t>
  </si>
  <si>
    <t>13 окт. - 19 окт</t>
  </si>
  <si>
    <t>20 окт. - 26 окт</t>
  </si>
  <si>
    <t xml:space="preserve">27 окт. - 2 нб. </t>
  </si>
  <si>
    <t>3 нб. - 9 нб.</t>
  </si>
  <si>
    <t>10 нб. - 16 нб.</t>
  </si>
  <si>
    <t>17 нб. - 23 нб.</t>
  </si>
  <si>
    <t>24 нб. - 30 нб.</t>
  </si>
  <si>
    <t>1 дек. - 7 дек.</t>
  </si>
  <si>
    <t>8 дек. - 14 дек.</t>
  </si>
  <si>
    <t>15 дек. - 21 дек.</t>
  </si>
  <si>
    <t>22 дек. - 28 дек.</t>
  </si>
  <si>
    <t>29 дек. – 4 янв.</t>
  </si>
  <si>
    <t>5 янв. - 11 янв.</t>
  </si>
  <si>
    <t>12 янв. - 18янв.</t>
  </si>
  <si>
    <t>19 янв. - 25 янв.</t>
  </si>
  <si>
    <t>26 янв. -  1 фев.</t>
  </si>
  <si>
    <t>9 фев. -  15 фев.</t>
  </si>
  <si>
    <t>2 фев. -  8 фев.</t>
  </si>
  <si>
    <t>16 фев. -  22 фев.</t>
  </si>
  <si>
    <t xml:space="preserve"> </t>
  </si>
  <si>
    <t>23 фев. -  01 мар.</t>
  </si>
  <si>
    <t>2 мар. -8 мар.</t>
  </si>
  <si>
    <t>9мар. -15 мар.</t>
  </si>
  <si>
    <t>16 мар. -22 мар.</t>
  </si>
  <si>
    <t>23 мар. -29 мар.</t>
  </si>
  <si>
    <t>30 мар. – 5 апр.</t>
  </si>
  <si>
    <t>6 апр. - 12 апр.</t>
  </si>
  <si>
    <t>13 апр. - 19 апр.</t>
  </si>
  <si>
    <t>20 апр. - 265 апр.</t>
  </si>
  <si>
    <t>27 апр. -3 мая</t>
  </si>
  <si>
    <t>4 мая –10 мая</t>
  </si>
  <si>
    <t>11 мая – 17 мая</t>
  </si>
  <si>
    <t>18 мая – 24 мая</t>
  </si>
  <si>
    <t>25 мая – 31 мая</t>
  </si>
  <si>
    <t>1 июн. – 7 июн.</t>
  </si>
  <si>
    <t>8июн. - 14 июн.</t>
  </si>
  <si>
    <t>15 июн. - 21 июн.</t>
  </si>
  <si>
    <t>22 июн. - 28 июн.</t>
  </si>
  <si>
    <t>29 июн. – 5 июл.</t>
  </si>
  <si>
    <t>6 июл. – 12 июл.</t>
  </si>
  <si>
    <t>13 июл. – 19 июл.</t>
  </si>
  <si>
    <t>20 июл. – 26 июл.</t>
  </si>
  <si>
    <t xml:space="preserve">27 июл. – 2 авг. </t>
  </si>
  <si>
    <t>3 авг. - 9авг.</t>
  </si>
  <si>
    <t>10 авг. - 16 авг.</t>
  </si>
  <si>
    <t>17 авг. - 23 авг.</t>
  </si>
  <si>
    <t>24 авг. - 31авг.</t>
  </si>
  <si>
    <t>ОГСЭ.01</t>
  </si>
  <si>
    <t>Основы философии</t>
  </si>
  <si>
    <t>ОГСЭ.02</t>
  </si>
  <si>
    <t>ОГСЭ.03</t>
  </si>
  <si>
    <t>ОГСЭ.04</t>
  </si>
  <si>
    <t>ОГСЭ.05</t>
  </si>
  <si>
    <t>Физическая культура</t>
  </si>
  <si>
    <t>ЕН.01</t>
  </si>
  <si>
    <t>ЕН.02</t>
  </si>
  <si>
    <t>Информатика</t>
  </si>
  <si>
    <t xml:space="preserve">Общепрофессиональные  дисциплины </t>
  </si>
  <si>
    <t>ОП. 02</t>
  </si>
  <si>
    <t>ОП. 03</t>
  </si>
  <si>
    <t>ОП. 04</t>
  </si>
  <si>
    <t>Инженерная графика</t>
  </si>
  <si>
    <t>Техническая механика</t>
  </si>
  <si>
    <t>ОП. 05</t>
  </si>
  <si>
    <t>ОП. 06</t>
  </si>
  <si>
    <t>Материаловедение</t>
  </si>
  <si>
    <t>ПМ. 01</t>
  </si>
  <si>
    <t>МДК.01.01</t>
  </si>
  <si>
    <t>Учебная практика</t>
  </si>
  <si>
    <t>УП.01.01</t>
  </si>
  <si>
    <t>Русский язык и культура речи</t>
  </si>
  <si>
    <t>Безопасность жизнедеятельности</t>
  </si>
  <si>
    <t>ОП.08</t>
  </si>
  <si>
    <t>Охрана труда</t>
  </si>
  <si>
    <t>МДК.01.02</t>
  </si>
  <si>
    <t>ПП.01.01</t>
  </si>
  <si>
    <t>Производственная практика (по профилю специальности)</t>
  </si>
  <si>
    <t>ПМ. 02</t>
  </si>
  <si>
    <t>МДК.02.01</t>
  </si>
  <si>
    <t>Организация работы и управление подразделением организации</t>
  </si>
  <si>
    <t>ОП.09</t>
  </si>
  <si>
    <t>Информационные технологии в профессиональной деятельности</t>
  </si>
  <si>
    <t>ОП.10</t>
  </si>
  <si>
    <t>Транспортная безопасность</t>
  </si>
  <si>
    <t>ПП.02.01</t>
  </si>
  <si>
    <t>ПМ. 03</t>
  </si>
  <si>
    <t>МДК.03.01</t>
  </si>
  <si>
    <t>Электротехника и электроника</t>
  </si>
  <si>
    <t>Метрология и стандартизация</t>
  </si>
  <si>
    <t>Структура транспортной системы</t>
  </si>
  <si>
    <t>Эксплуатация подъемно-транспортных, строительных, дорожных машин и оборудования при строительстве, содержании и ремонте дорог</t>
  </si>
  <si>
    <t>Техническая эксплуатация дорог и искусственных сооружений</t>
  </si>
  <si>
    <t>Техническое обслуживание и ремонт подъемно-транспортных, строительных, дорожных машин и оборудования в стационарных мастерских и на месте выполнения работ</t>
  </si>
  <si>
    <t>Организация технического обслуживания и ремонта подъемно-транспортных, строительных, дорожных машин и оборудования в различных условиях эксплуатации</t>
  </si>
  <si>
    <t>УП.02.01</t>
  </si>
  <si>
    <t>Организация планово-предупредительных работ по текущему содержанию и ремонту дорог и искусственных сооружений с использованием машинных комплексов</t>
  </si>
  <si>
    <t>ОП.07</t>
  </si>
  <si>
    <t>Правовое обеспечение профессиональной деятельности</t>
  </si>
  <si>
    <t>МДК.02.02</t>
  </si>
  <si>
    <t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</t>
  </si>
  <si>
    <t>Организация работы первичных трудовых коллективов</t>
  </si>
  <si>
    <t>III курс</t>
  </si>
  <si>
    <t>ОП.12</t>
  </si>
  <si>
    <t>ЕН</t>
  </si>
  <si>
    <t>ЕН.03</t>
  </si>
  <si>
    <t xml:space="preserve">Русский язык </t>
  </si>
  <si>
    <t>ОУД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</si>
  <si>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</si>
  <si>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</si>
  <si>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</si>
  <si>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</si>
  <si>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</si>
  <si>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</si>
  <si>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</si>
  <si>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</si>
  <si>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</si>
  <si>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>ОУД.12</t>
  </si>
  <si>
    <t>УД</t>
  </si>
  <si>
    <t>Дополнительные учебные дисциплины</t>
  </si>
  <si>
    <t>ОУД.01</t>
  </si>
  <si>
    <t xml:space="preserve">Информатика </t>
  </si>
  <si>
    <t xml:space="preserve">Физика </t>
  </si>
  <si>
    <t xml:space="preserve">Экология на железнодорожном </t>
  </si>
  <si>
    <t>IV курс</t>
  </si>
  <si>
    <t>ОП.11</t>
  </si>
  <si>
    <t>ПП.03.01</t>
  </si>
  <si>
    <t>ПДП.00</t>
  </si>
  <si>
    <t>Практика преддипломная</t>
  </si>
  <si>
    <t>ГИА.00</t>
  </si>
  <si>
    <t>Итоговая государственная аттестация</t>
  </si>
  <si>
    <t>∆</t>
  </si>
  <si>
    <t>III</t>
  </si>
  <si>
    <t>подготовка ВКР</t>
  </si>
  <si>
    <t>защита ВКР</t>
  </si>
  <si>
    <t>Общие учебные дисциплины</t>
  </si>
  <si>
    <t>ОУД.02</t>
  </si>
  <si>
    <t>Обществознание</t>
  </si>
  <si>
    <t>География</t>
  </si>
  <si>
    <t xml:space="preserve">Основы безопасности </t>
  </si>
  <si>
    <t>ОУД.13</t>
  </si>
  <si>
    <t>Биология</t>
  </si>
  <si>
    <t>Основы проектной деятельности</t>
  </si>
  <si>
    <t>Россия- моя 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</si>
</sst>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0" xfId="1" applyFont="1" applyAlignment="1" applyProtection="1"/>
    <xf numFmtId="0" fontId="4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/>
    <xf numFmtId="0" fontId="7" fillId="0" borderId="1" xfId="0" applyFont="1" applyBorder="1" applyAlignment="1">
      <alignment textRotation="90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textRotation="90"/>
    </xf>
    <xf numFmtId="0" fontId="4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5" borderId="0" xfId="0" applyFill="1"/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0" fillId="8" borderId="0" xfId="0" applyFill="1"/>
    <xf numFmtId="0" fontId="4" fillId="8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0" fillId="10" borderId="0" xfId="0" applyFill="1"/>
    <xf numFmtId="0" fontId="1" fillId="3" borderId="0" xfId="0" applyFont="1" applyFill="1"/>
    <xf numFmtId="0" fontId="4" fillId="0" borderId="1" xfId="0" applyFont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1" fontId="10" fillId="13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11" fillId="12" borderId="1" xfId="0" applyFont="1" applyFill="1" applyBorder="1" applyAlignment="1">
      <alignment horizontal="center" wrapText="1"/>
    </xf>
    <xf numFmtId="0" fontId="12" fillId="12" borderId="1" xfId="0" applyFont="1" applyFill="1" applyBorder="1" applyAlignment="1">
      <alignment horizontal="center" wrapText="1"/>
    </xf>
    <xf numFmtId="1" fontId="4" fillId="8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4" fillId="12" borderId="1" xfId="0" applyNumberFormat="1" applyFont="1" applyFill="1" applyBorder="1" applyAlignment="1">
      <alignment horizontal="center"/>
    </xf>
    <xf numFmtId="1" fontId="7" fillId="13" borderId="1" xfId="0" applyNumberFormat="1" applyFont="1" applyFill="1" applyBorder="1" applyAlignment="1">
      <alignment horizontal="center"/>
    </xf>
    <xf numFmtId="0" fontId="0" fillId="15" borderId="0" xfId="0" applyFill="1"/>
    <xf numFmtId="0" fontId="1" fillId="14" borderId="0" xfId="0" applyFont="1" applyFill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1" fontId="4" fillId="11" borderId="1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49"/>
  <sheetViews>
    <sheetView tabSelected="1" topLeftCell="B1" workbookViewId="0">
      <selection activeCell="C27" sqref="C27:C28"/>
    </sheetView>
  </sheetViews>
  <sheetFormatPr defaultRowHeight="12.75" x14ac:dyDescent="0.2"/>
  <cols>
    <col min="1" max="2" width="9.140625" style="1"/>
    <col min="3" max="3" width="27.7109375" style="1" customWidth="1"/>
    <col min="4" max="4" width="9.140625" style="1"/>
    <col min="5" max="56" width="3.85546875" style="1" customWidth="1"/>
    <col min="57" max="57" width="6.5703125" style="1" customWidth="1"/>
    <col min="58" max="16384" width="9.140625" style="1"/>
  </cols>
  <sheetData>
    <row r="2" spans="1:58" ht="81" x14ac:dyDescent="0.2">
      <c r="A2" s="146" t="s">
        <v>0</v>
      </c>
      <c r="B2" s="146" t="s">
        <v>1</v>
      </c>
      <c r="C2" s="146" t="s">
        <v>2</v>
      </c>
      <c r="D2" s="146" t="s">
        <v>3</v>
      </c>
      <c r="E2" s="5" t="s">
        <v>32</v>
      </c>
      <c r="F2" s="5" t="s">
        <v>31</v>
      </c>
      <c r="G2" s="5" t="s">
        <v>33</v>
      </c>
      <c r="H2" s="5" t="s">
        <v>34</v>
      </c>
      <c r="I2" s="5" t="s">
        <v>35</v>
      </c>
      <c r="J2" s="17" t="s">
        <v>36</v>
      </c>
      <c r="K2" s="17" t="s">
        <v>37</v>
      </c>
      <c r="L2" s="17" t="s">
        <v>38</v>
      </c>
      <c r="M2" s="17" t="s">
        <v>39</v>
      </c>
      <c r="N2" s="10" t="s">
        <v>40</v>
      </c>
      <c r="O2" s="10" t="s">
        <v>41</v>
      </c>
      <c r="P2" s="10" t="s">
        <v>42</v>
      </c>
      <c r="Q2" s="10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5" t="s">
        <v>48</v>
      </c>
      <c r="W2" s="80" t="s">
        <v>49</v>
      </c>
      <c r="X2" s="80" t="s">
        <v>50</v>
      </c>
      <c r="Y2" s="80" t="s">
        <v>51</v>
      </c>
      <c r="Z2" s="5" t="s">
        <v>52</v>
      </c>
      <c r="AA2" s="5" t="s">
        <v>54</v>
      </c>
      <c r="AB2" s="5" t="s">
        <v>53</v>
      </c>
      <c r="AC2" s="5" t="s">
        <v>55</v>
      </c>
      <c r="AD2" s="5" t="s">
        <v>57</v>
      </c>
      <c r="AE2" s="5" t="s">
        <v>58</v>
      </c>
      <c r="AF2" s="5" t="s">
        <v>59</v>
      </c>
      <c r="AG2" s="5" t="s">
        <v>60</v>
      </c>
      <c r="AH2" s="5" t="s">
        <v>61</v>
      </c>
      <c r="AI2" s="4" t="s">
        <v>62</v>
      </c>
      <c r="AJ2" s="17" t="s">
        <v>63</v>
      </c>
      <c r="AK2" s="17" t="s">
        <v>64</v>
      </c>
      <c r="AL2" s="17" t="s">
        <v>65</v>
      </c>
      <c r="AM2" s="17" t="s">
        <v>66</v>
      </c>
      <c r="AN2" s="4" t="s">
        <v>67</v>
      </c>
      <c r="AO2" s="4" t="s">
        <v>68</v>
      </c>
      <c r="AP2" s="4" t="s">
        <v>69</v>
      </c>
      <c r="AQ2" s="4" t="s">
        <v>70</v>
      </c>
      <c r="AR2" s="4" t="s">
        <v>71</v>
      </c>
      <c r="AS2" s="17" t="s">
        <v>72</v>
      </c>
      <c r="AT2" s="17" t="s">
        <v>73</v>
      </c>
      <c r="AU2" s="17" t="s">
        <v>74</v>
      </c>
      <c r="AV2" s="4" t="s">
        <v>75</v>
      </c>
      <c r="AW2" s="4" t="s">
        <v>76</v>
      </c>
      <c r="AX2" s="4" t="s">
        <v>77</v>
      </c>
      <c r="AY2" s="4" t="s">
        <v>78</v>
      </c>
      <c r="AZ2" s="4" t="s">
        <v>79</v>
      </c>
      <c r="BA2" s="17" t="s">
        <v>80</v>
      </c>
      <c r="BB2" s="17" t="s">
        <v>81</v>
      </c>
      <c r="BC2" s="17" t="s">
        <v>82</v>
      </c>
      <c r="BD2" s="17" t="s">
        <v>83</v>
      </c>
      <c r="BE2" s="147" t="s">
        <v>25</v>
      </c>
      <c r="BF2" s="147" t="s">
        <v>24</v>
      </c>
    </row>
    <row r="3" spans="1:58" x14ac:dyDescent="0.2">
      <c r="A3" s="146"/>
      <c r="B3" s="146"/>
      <c r="C3" s="146"/>
      <c r="D3" s="146"/>
      <c r="E3" s="148" t="s">
        <v>4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7"/>
      <c r="BF3" s="147"/>
    </row>
    <row r="4" spans="1:58" x14ac:dyDescent="0.2">
      <c r="A4" s="146"/>
      <c r="B4" s="146"/>
      <c r="C4" s="146"/>
      <c r="D4" s="146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6">
        <v>13</v>
      </c>
      <c r="R4" s="16">
        <v>14</v>
      </c>
      <c r="S4" s="16">
        <v>15</v>
      </c>
      <c r="T4" s="16">
        <v>16</v>
      </c>
      <c r="U4" s="16">
        <v>17</v>
      </c>
      <c r="V4" s="46">
        <v>18</v>
      </c>
      <c r="W4" s="46">
        <v>19</v>
      </c>
      <c r="X4" s="11">
        <v>20</v>
      </c>
      <c r="Y4" s="16">
        <v>21</v>
      </c>
      <c r="Z4" s="16">
        <v>22</v>
      </c>
      <c r="AA4" s="16">
        <v>23</v>
      </c>
      <c r="AB4" s="16">
        <v>24</v>
      </c>
      <c r="AC4" s="16">
        <v>25</v>
      </c>
      <c r="AD4" s="16">
        <v>26</v>
      </c>
      <c r="AE4" s="16">
        <v>27</v>
      </c>
      <c r="AF4" s="16">
        <v>28</v>
      </c>
      <c r="AG4" s="16">
        <v>29</v>
      </c>
      <c r="AH4" s="16">
        <v>30</v>
      </c>
      <c r="AI4" s="16">
        <v>31</v>
      </c>
      <c r="AJ4" s="16">
        <v>32</v>
      </c>
      <c r="AK4" s="16">
        <v>33</v>
      </c>
      <c r="AL4" s="16">
        <v>34</v>
      </c>
      <c r="AM4" s="16">
        <v>35</v>
      </c>
      <c r="AN4" s="16">
        <v>36</v>
      </c>
      <c r="AO4" s="16">
        <v>37</v>
      </c>
      <c r="AP4" s="16">
        <v>38</v>
      </c>
      <c r="AQ4" s="16">
        <v>39</v>
      </c>
      <c r="AR4" s="16">
        <v>40</v>
      </c>
      <c r="AS4" s="16">
        <v>41</v>
      </c>
      <c r="AT4" s="16">
        <v>42</v>
      </c>
      <c r="AU4" s="16">
        <v>43</v>
      </c>
      <c r="AV4" s="21">
        <v>44</v>
      </c>
      <c r="AW4" s="21">
        <v>45</v>
      </c>
      <c r="AX4" s="21">
        <v>46</v>
      </c>
      <c r="AY4" s="21">
        <v>47</v>
      </c>
      <c r="AZ4" s="21">
        <v>48</v>
      </c>
      <c r="BA4" s="21">
        <v>49</v>
      </c>
      <c r="BB4" s="21">
        <v>50</v>
      </c>
      <c r="BC4" s="21">
        <v>51</v>
      </c>
      <c r="BD4" s="21">
        <v>52</v>
      </c>
      <c r="BE4" s="147"/>
      <c r="BF4" s="147"/>
    </row>
    <row r="5" spans="1:58" ht="12.75" customHeight="1" x14ac:dyDescent="0.2">
      <c r="A5" s="141" t="s">
        <v>160</v>
      </c>
      <c r="B5" s="121" t="s">
        <v>8</v>
      </c>
      <c r="C5" s="144" t="s">
        <v>19</v>
      </c>
      <c r="D5" s="78" t="s">
        <v>6</v>
      </c>
      <c r="E5" s="83">
        <f>SUM(E9,E7)</f>
        <v>0</v>
      </c>
      <c r="F5" s="83">
        <f t="shared" ref="F5:AU5" si="0">SUM(F9,F7)</f>
        <v>0</v>
      </c>
      <c r="G5" s="83">
        <f t="shared" si="0"/>
        <v>0</v>
      </c>
      <c r="H5" s="83">
        <f t="shared" si="0"/>
        <v>0</v>
      </c>
      <c r="I5" s="83">
        <f t="shared" si="0"/>
        <v>0</v>
      </c>
      <c r="J5" s="83">
        <f t="shared" si="0"/>
        <v>0</v>
      </c>
      <c r="K5" s="83">
        <f t="shared" si="0"/>
        <v>4</v>
      </c>
      <c r="L5" s="83">
        <f t="shared" si="0"/>
        <v>4</v>
      </c>
      <c r="M5" s="83">
        <f t="shared" si="0"/>
        <v>4</v>
      </c>
      <c r="N5" s="83">
        <f t="shared" si="0"/>
        <v>4</v>
      </c>
      <c r="O5" s="83">
        <f t="shared" si="0"/>
        <v>4</v>
      </c>
      <c r="P5" s="83">
        <f t="shared" si="0"/>
        <v>4</v>
      </c>
      <c r="Q5" s="83">
        <f t="shared" si="0"/>
        <v>4</v>
      </c>
      <c r="R5" s="83">
        <f t="shared" si="0"/>
        <v>4</v>
      </c>
      <c r="S5" s="83">
        <f t="shared" si="0"/>
        <v>4</v>
      </c>
      <c r="T5" s="83">
        <f t="shared" si="0"/>
        <v>4</v>
      </c>
      <c r="U5" s="83">
        <f t="shared" si="0"/>
        <v>4</v>
      </c>
      <c r="V5" s="84"/>
      <c r="W5" s="84"/>
      <c r="X5" s="83">
        <f t="shared" si="0"/>
        <v>4</v>
      </c>
      <c r="Y5" s="85">
        <f t="shared" si="0"/>
        <v>4</v>
      </c>
      <c r="Z5" s="85">
        <f t="shared" si="0"/>
        <v>4</v>
      </c>
      <c r="AA5" s="83">
        <f t="shared" si="0"/>
        <v>4</v>
      </c>
      <c r="AB5" s="83">
        <f t="shared" si="0"/>
        <v>4</v>
      </c>
      <c r="AC5" s="83">
        <f t="shared" si="0"/>
        <v>4</v>
      </c>
      <c r="AD5" s="83">
        <f t="shared" si="0"/>
        <v>4</v>
      </c>
      <c r="AE5" s="83">
        <f t="shared" si="0"/>
        <v>4</v>
      </c>
      <c r="AF5" s="83">
        <f t="shared" si="0"/>
        <v>4</v>
      </c>
      <c r="AG5" s="83">
        <f t="shared" si="0"/>
        <v>4</v>
      </c>
      <c r="AH5" s="83">
        <f t="shared" si="0"/>
        <v>4</v>
      </c>
      <c r="AI5" s="83">
        <f t="shared" si="0"/>
        <v>4</v>
      </c>
      <c r="AJ5" s="83">
        <f t="shared" si="0"/>
        <v>4</v>
      </c>
      <c r="AK5" s="86"/>
      <c r="AL5" s="83">
        <f t="shared" si="0"/>
        <v>0</v>
      </c>
      <c r="AM5" s="83">
        <f t="shared" si="0"/>
        <v>0</v>
      </c>
      <c r="AN5" s="83">
        <f t="shared" si="0"/>
        <v>0</v>
      </c>
      <c r="AO5" s="83">
        <f t="shared" si="0"/>
        <v>0</v>
      </c>
      <c r="AP5" s="87">
        <f t="shared" si="0"/>
        <v>0</v>
      </c>
      <c r="AQ5" s="87">
        <f t="shared" si="0"/>
        <v>0</v>
      </c>
      <c r="AR5" s="87">
        <f t="shared" si="0"/>
        <v>0</v>
      </c>
      <c r="AS5" s="87">
        <f t="shared" si="0"/>
        <v>0</v>
      </c>
      <c r="AT5" s="88">
        <f t="shared" si="0"/>
        <v>0</v>
      </c>
      <c r="AU5" s="88">
        <f t="shared" si="0"/>
        <v>0</v>
      </c>
      <c r="AV5" s="83"/>
      <c r="AW5" s="83"/>
      <c r="AX5" s="83"/>
      <c r="AY5" s="83"/>
      <c r="AZ5" s="83"/>
      <c r="BA5" s="83"/>
      <c r="BB5" s="83"/>
      <c r="BC5" s="83"/>
      <c r="BD5" s="83"/>
      <c r="BE5" s="83">
        <f>SUM(E5:BD5)</f>
        <v>96</v>
      </c>
      <c r="BF5" s="83"/>
    </row>
    <row r="6" spans="1:58" x14ac:dyDescent="0.2">
      <c r="A6" s="142"/>
      <c r="B6" s="121"/>
      <c r="C6" s="144"/>
      <c r="D6" s="78" t="s">
        <v>7</v>
      </c>
      <c r="E6" s="89">
        <f>SUM(E8,E10)</f>
        <v>0</v>
      </c>
      <c r="F6" s="89">
        <f t="shared" ref="F6:AU6" si="1">SUM(F8,F10)</f>
        <v>0</v>
      </c>
      <c r="G6" s="89">
        <f t="shared" si="1"/>
        <v>0</v>
      </c>
      <c r="H6" s="89">
        <f t="shared" si="1"/>
        <v>0</v>
      </c>
      <c r="I6" s="89">
        <f t="shared" si="1"/>
        <v>0</v>
      </c>
      <c r="J6" s="89">
        <f t="shared" si="1"/>
        <v>0</v>
      </c>
      <c r="K6" s="89">
        <f t="shared" si="1"/>
        <v>2</v>
      </c>
      <c r="L6" s="89">
        <f t="shared" si="1"/>
        <v>2</v>
      </c>
      <c r="M6" s="89">
        <f t="shared" si="1"/>
        <v>2</v>
      </c>
      <c r="N6" s="89">
        <f t="shared" si="1"/>
        <v>2</v>
      </c>
      <c r="O6" s="89">
        <f t="shared" si="1"/>
        <v>2</v>
      </c>
      <c r="P6" s="89">
        <f t="shared" si="1"/>
        <v>2</v>
      </c>
      <c r="Q6" s="89">
        <f t="shared" si="1"/>
        <v>2</v>
      </c>
      <c r="R6" s="89">
        <f t="shared" si="1"/>
        <v>2</v>
      </c>
      <c r="S6" s="89">
        <f t="shared" si="1"/>
        <v>2</v>
      </c>
      <c r="T6" s="89">
        <f t="shared" si="1"/>
        <v>2</v>
      </c>
      <c r="U6" s="89">
        <f t="shared" si="1"/>
        <v>2</v>
      </c>
      <c r="V6" s="90"/>
      <c r="W6" s="90"/>
      <c r="X6" s="89">
        <f t="shared" si="1"/>
        <v>2</v>
      </c>
      <c r="Y6" s="91">
        <f t="shared" si="1"/>
        <v>2</v>
      </c>
      <c r="Z6" s="91">
        <f t="shared" si="1"/>
        <v>2</v>
      </c>
      <c r="AA6" s="89">
        <f t="shared" si="1"/>
        <v>2</v>
      </c>
      <c r="AB6" s="89">
        <f t="shared" si="1"/>
        <v>2</v>
      </c>
      <c r="AC6" s="89">
        <f t="shared" si="1"/>
        <v>2</v>
      </c>
      <c r="AD6" s="89">
        <f t="shared" si="1"/>
        <v>2</v>
      </c>
      <c r="AE6" s="89">
        <f t="shared" si="1"/>
        <v>2</v>
      </c>
      <c r="AF6" s="89">
        <f t="shared" si="1"/>
        <v>2</v>
      </c>
      <c r="AG6" s="89">
        <f t="shared" si="1"/>
        <v>2</v>
      </c>
      <c r="AH6" s="89">
        <f t="shared" si="1"/>
        <v>2</v>
      </c>
      <c r="AI6" s="89">
        <f t="shared" si="1"/>
        <v>2</v>
      </c>
      <c r="AJ6" s="89">
        <f t="shared" si="1"/>
        <v>2</v>
      </c>
      <c r="AK6" s="92"/>
      <c r="AL6" s="89">
        <f t="shared" si="1"/>
        <v>0</v>
      </c>
      <c r="AM6" s="89">
        <f t="shared" si="1"/>
        <v>0</v>
      </c>
      <c r="AN6" s="89">
        <f t="shared" si="1"/>
        <v>0</v>
      </c>
      <c r="AO6" s="89">
        <f t="shared" si="1"/>
        <v>0</v>
      </c>
      <c r="AP6" s="93">
        <f t="shared" si="1"/>
        <v>0</v>
      </c>
      <c r="AQ6" s="93">
        <f t="shared" si="1"/>
        <v>0</v>
      </c>
      <c r="AR6" s="93">
        <f t="shared" si="1"/>
        <v>0</v>
      </c>
      <c r="AS6" s="93">
        <f t="shared" si="1"/>
        <v>0</v>
      </c>
      <c r="AT6" s="94">
        <f t="shared" si="1"/>
        <v>0</v>
      </c>
      <c r="AU6" s="94">
        <f t="shared" si="1"/>
        <v>0</v>
      </c>
      <c r="AV6" s="89"/>
      <c r="AW6" s="89"/>
      <c r="AX6" s="89"/>
      <c r="AY6" s="89"/>
      <c r="AZ6" s="89"/>
      <c r="BA6" s="89"/>
      <c r="BB6" s="89"/>
      <c r="BC6" s="89"/>
      <c r="BD6" s="89"/>
      <c r="BE6" s="83"/>
      <c r="BF6" s="89">
        <f>SUM(E6:BD6)</f>
        <v>48</v>
      </c>
    </row>
    <row r="7" spans="1:58" x14ac:dyDescent="0.2">
      <c r="A7" s="142"/>
      <c r="B7" s="145" t="s">
        <v>87</v>
      </c>
      <c r="C7" s="126" t="s">
        <v>28</v>
      </c>
      <c r="D7" s="16" t="s">
        <v>6</v>
      </c>
      <c r="E7" s="6"/>
      <c r="F7" s="6"/>
      <c r="G7" s="6"/>
      <c r="H7" s="6"/>
      <c r="I7" s="6"/>
      <c r="J7" s="6"/>
      <c r="K7" s="6">
        <v>2</v>
      </c>
      <c r="L7" s="16">
        <v>2</v>
      </c>
      <c r="M7" s="16">
        <v>2</v>
      </c>
      <c r="N7" s="16">
        <v>2</v>
      </c>
      <c r="O7" s="16">
        <v>2</v>
      </c>
      <c r="P7" s="16">
        <v>2</v>
      </c>
      <c r="Q7" s="16">
        <v>2</v>
      </c>
      <c r="R7" s="16">
        <v>2</v>
      </c>
      <c r="S7" s="16">
        <v>2</v>
      </c>
      <c r="T7" s="16">
        <v>2</v>
      </c>
      <c r="U7" s="16">
        <v>2</v>
      </c>
      <c r="V7" s="46"/>
      <c r="W7" s="46"/>
      <c r="X7" s="11">
        <v>2</v>
      </c>
      <c r="Y7" s="44">
        <v>2</v>
      </c>
      <c r="Z7" s="44">
        <v>2</v>
      </c>
      <c r="AA7" s="16">
        <v>2</v>
      </c>
      <c r="AB7" s="16">
        <v>2</v>
      </c>
      <c r="AC7" s="16">
        <v>2</v>
      </c>
      <c r="AD7" s="16">
        <v>2</v>
      </c>
      <c r="AE7" s="16">
        <v>2</v>
      </c>
      <c r="AF7" s="16">
        <v>2</v>
      </c>
      <c r="AG7" s="16">
        <v>2</v>
      </c>
      <c r="AH7" s="16">
        <v>2</v>
      </c>
      <c r="AI7" s="16">
        <v>2</v>
      </c>
      <c r="AJ7" s="16">
        <v>2</v>
      </c>
      <c r="AK7" s="18"/>
      <c r="AL7" s="16"/>
      <c r="AM7" s="21"/>
      <c r="AN7" s="95"/>
      <c r="AO7" s="16"/>
      <c r="AP7" s="96"/>
      <c r="AQ7" s="96"/>
      <c r="AR7" s="97"/>
      <c r="AS7" s="97"/>
      <c r="AT7" s="98"/>
      <c r="AU7" s="98"/>
      <c r="AV7" s="19"/>
      <c r="AW7" s="19"/>
      <c r="AX7" s="95"/>
      <c r="AY7" s="95"/>
      <c r="AZ7" s="95"/>
      <c r="BA7" s="95"/>
      <c r="BB7" s="95"/>
      <c r="BC7" s="95"/>
      <c r="BD7" s="95"/>
      <c r="BE7" s="8">
        <f t="shared" ref="BE7:BE37" si="2">SUM(E7:BD7)</f>
        <v>48</v>
      </c>
      <c r="BF7" s="89"/>
    </row>
    <row r="8" spans="1:58" x14ac:dyDescent="0.2">
      <c r="A8" s="142"/>
      <c r="B8" s="145"/>
      <c r="C8" s="127"/>
      <c r="D8" s="16" t="s">
        <v>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46"/>
      <c r="W8" s="46"/>
      <c r="X8" s="11"/>
      <c r="Y8" s="44"/>
      <c r="Z8" s="44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8"/>
      <c r="AL8" s="11"/>
      <c r="AM8" s="21"/>
      <c r="AN8" s="95"/>
      <c r="AO8" s="11"/>
      <c r="AP8" s="97"/>
      <c r="AQ8" s="97"/>
      <c r="AR8" s="97"/>
      <c r="AS8" s="97"/>
      <c r="AT8" s="98"/>
      <c r="AU8" s="98"/>
      <c r="AV8" s="19"/>
      <c r="AW8" s="19"/>
      <c r="AX8" s="95"/>
      <c r="AY8" s="95"/>
      <c r="AZ8" s="95"/>
      <c r="BA8" s="95"/>
      <c r="BB8" s="95"/>
      <c r="BC8" s="95"/>
      <c r="BD8" s="95"/>
      <c r="BE8" s="8"/>
      <c r="BF8" s="99">
        <f t="shared" ref="BF8:BF20" si="3">SUM(E8:BD8)</f>
        <v>0</v>
      </c>
    </row>
    <row r="9" spans="1:58" x14ac:dyDescent="0.2">
      <c r="A9" s="142"/>
      <c r="B9" s="145" t="s">
        <v>89</v>
      </c>
      <c r="C9" s="126" t="s">
        <v>90</v>
      </c>
      <c r="D9" s="16" t="s">
        <v>6</v>
      </c>
      <c r="E9" s="6"/>
      <c r="F9" s="6"/>
      <c r="G9" s="6"/>
      <c r="H9" s="6"/>
      <c r="I9" s="6"/>
      <c r="J9" s="6"/>
      <c r="K9" s="6">
        <v>2</v>
      </c>
      <c r="L9" s="16">
        <v>2</v>
      </c>
      <c r="M9" s="16">
        <v>2</v>
      </c>
      <c r="N9" s="16">
        <v>2</v>
      </c>
      <c r="O9" s="16">
        <v>2</v>
      </c>
      <c r="P9" s="16">
        <v>2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46"/>
      <c r="W9" s="46"/>
      <c r="X9" s="11">
        <v>2</v>
      </c>
      <c r="Y9" s="44">
        <v>2</v>
      </c>
      <c r="Z9" s="44">
        <v>2</v>
      </c>
      <c r="AA9" s="16">
        <v>2</v>
      </c>
      <c r="AB9" s="16">
        <v>2</v>
      </c>
      <c r="AC9" s="16">
        <v>2</v>
      </c>
      <c r="AD9" s="16">
        <v>2</v>
      </c>
      <c r="AE9" s="16">
        <v>2</v>
      </c>
      <c r="AF9" s="16">
        <v>2</v>
      </c>
      <c r="AG9" s="16">
        <v>2</v>
      </c>
      <c r="AH9" s="16">
        <v>2</v>
      </c>
      <c r="AI9" s="16">
        <v>2</v>
      </c>
      <c r="AJ9" s="16">
        <v>2</v>
      </c>
      <c r="AK9" s="18"/>
      <c r="AL9" s="16"/>
      <c r="AM9" s="21"/>
      <c r="AN9" s="95"/>
      <c r="AO9" s="16"/>
      <c r="AP9" s="96"/>
      <c r="AQ9" s="97"/>
      <c r="AR9" s="97"/>
      <c r="AS9" s="97"/>
      <c r="AT9" s="98"/>
      <c r="AU9" s="98"/>
      <c r="AV9" s="19"/>
      <c r="AW9" s="19"/>
      <c r="AX9" s="95"/>
      <c r="AY9" s="95"/>
      <c r="AZ9" s="95"/>
      <c r="BA9" s="95"/>
      <c r="BB9" s="95"/>
      <c r="BC9" s="95"/>
      <c r="BD9" s="95"/>
      <c r="BE9" s="8">
        <f t="shared" si="2"/>
        <v>48</v>
      </c>
      <c r="BF9" s="15"/>
    </row>
    <row r="10" spans="1:58" x14ac:dyDescent="0.2">
      <c r="A10" s="142"/>
      <c r="B10" s="145"/>
      <c r="C10" s="127"/>
      <c r="D10" s="16" t="s">
        <v>7</v>
      </c>
      <c r="E10" s="6"/>
      <c r="F10" s="6"/>
      <c r="G10" s="6"/>
      <c r="H10" s="6"/>
      <c r="I10" s="6"/>
      <c r="J10" s="6"/>
      <c r="K10" s="6">
        <v>2</v>
      </c>
      <c r="L10" s="6">
        <v>2</v>
      </c>
      <c r="M10" s="6">
        <v>2</v>
      </c>
      <c r="N10" s="6">
        <v>2</v>
      </c>
      <c r="O10" s="6">
        <v>2</v>
      </c>
      <c r="P10" s="6">
        <v>2</v>
      </c>
      <c r="Q10" s="6">
        <v>2</v>
      </c>
      <c r="R10" s="6">
        <v>2</v>
      </c>
      <c r="S10" s="6">
        <v>2</v>
      </c>
      <c r="T10" s="6">
        <v>2</v>
      </c>
      <c r="U10" s="6">
        <v>2</v>
      </c>
      <c r="V10" s="100"/>
      <c r="W10" s="100"/>
      <c r="X10" s="6">
        <v>2</v>
      </c>
      <c r="Y10" s="44">
        <v>2</v>
      </c>
      <c r="Z10" s="44">
        <v>2</v>
      </c>
      <c r="AA10" s="11">
        <v>2</v>
      </c>
      <c r="AB10" s="11">
        <v>2</v>
      </c>
      <c r="AC10" s="11">
        <v>2</v>
      </c>
      <c r="AD10" s="11">
        <v>2</v>
      </c>
      <c r="AE10" s="11">
        <v>2</v>
      </c>
      <c r="AF10" s="11">
        <v>2</v>
      </c>
      <c r="AG10" s="11">
        <v>2</v>
      </c>
      <c r="AH10" s="11">
        <v>2</v>
      </c>
      <c r="AI10" s="11">
        <v>2</v>
      </c>
      <c r="AJ10" s="11">
        <v>2</v>
      </c>
      <c r="AK10" s="18"/>
      <c r="AL10" s="11"/>
      <c r="AM10" s="21"/>
      <c r="AN10" s="95"/>
      <c r="AO10" s="11"/>
      <c r="AP10" s="96"/>
      <c r="AQ10" s="97"/>
      <c r="AR10" s="97"/>
      <c r="AS10" s="97"/>
      <c r="AT10" s="98"/>
      <c r="AU10" s="98"/>
      <c r="AV10" s="19"/>
      <c r="AW10" s="19"/>
      <c r="AX10" s="95"/>
      <c r="AY10" s="95"/>
      <c r="AZ10" s="95"/>
      <c r="BA10" s="95"/>
      <c r="BB10" s="95"/>
      <c r="BC10" s="95"/>
      <c r="BD10" s="95"/>
      <c r="BE10" s="8"/>
      <c r="BF10" s="15">
        <f t="shared" si="3"/>
        <v>48</v>
      </c>
    </row>
    <row r="11" spans="1:58" x14ac:dyDescent="0.2">
      <c r="A11" s="142"/>
      <c r="B11" s="121" t="s">
        <v>12</v>
      </c>
      <c r="C11" s="138" t="s">
        <v>13</v>
      </c>
      <c r="D11" s="79" t="s">
        <v>6</v>
      </c>
      <c r="E11" s="85">
        <f>SUM(E13,E21)</f>
        <v>36</v>
      </c>
      <c r="F11" s="85">
        <f t="shared" ref="F11:AJ12" si="4">SUM(F13,F21)</f>
        <v>36</v>
      </c>
      <c r="G11" s="85">
        <f t="shared" si="4"/>
        <v>36</v>
      </c>
      <c r="H11" s="85">
        <f t="shared" si="4"/>
        <v>36</v>
      </c>
      <c r="I11" s="85">
        <f t="shared" si="4"/>
        <v>36</v>
      </c>
      <c r="J11" s="85">
        <f t="shared" si="4"/>
        <v>36</v>
      </c>
      <c r="K11" s="85">
        <f t="shared" si="4"/>
        <v>32</v>
      </c>
      <c r="L11" s="85">
        <f t="shared" si="4"/>
        <v>32</v>
      </c>
      <c r="M11" s="85">
        <f t="shared" si="4"/>
        <v>32</v>
      </c>
      <c r="N11" s="85">
        <f t="shared" si="4"/>
        <v>32</v>
      </c>
      <c r="O11" s="85">
        <f t="shared" si="4"/>
        <v>32</v>
      </c>
      <c r="P11" s="85">
        <f t="shared" si="4"/>
        <v>32</v>
      </c>
      <c r="Q11" s="85">
        <f t="shared" si="4"/>
        <v>32</v>
      </c>
      <c r="R11" s="85">
        <f t="shared" si="4"/>
        <v>32</v>
      </c>
      <c r="S11" s="85">
        <f t="shared" si="4"/>
        <v>32</v>
      </c>
      <c r="T11" s="85">
        <f t="shared" si="4"/>
        <v>32</v>
      </c>
      <c r="U11" s="85">
        <f t="shared" si="4"/>
        <v>32</v>
      </c>
      <c r="V11" s="84"/>
      <c r="W11" s="84"/>
      <c r="X11" s="85">
        <f t="shared" si="4"/>
        <v>32</v>
      </c>
      <c r="Y11" s="85">
        <f t="shared" si="4"/>
        <v>32</v>
      </c>
      <c r="Z11" s="85">
        <f t="shared" si="4"/>
        <v>32</v>
      </c>
      <c r="AA11" s="85">
        <f t="shared" si="4"/>
        <v>32</v>
      </c>
      <c r="AB11" s="85">
        <f t="shared" si="4"/>
        <v>32</v>
      </c>
      <c r="AC11" s="85">
        <f t="shared" si="4"/>
        <v>32</v>
      </c>
      <c r="AD11" s="85">
        <f t="shared" si="4"/>
        <v>32</v>
      </c>
      <c r="AE11" s="85">
        <f t="shared" si="4"/>
        <v>32</v>
      </c>
      <c r="AF11" s="85">
        <f t="shared" si="4"/>
        <v>32</v>
      </c>
      <c r="AG11" s="85">
        <f t="shared" si="4"/>
        <v>32</v>
      </c>
      <c r="AH11" s="85">
        <f t="shared" si="4"/>
        <v>32</v>
      </c>
      <c r="AI11" s="85">
        <f t="shared" si="4"/>
        <v>32</v>
      </c>
      <c r="AJ11" s="85">
        <f t="shared" si="4"/>
        <v>32</v>
      </c>
      <c r="AK11" s="86"/>
      <c r="AL11" s="85">
        <f t="shared" ref="AL11:AU12" si="5">SUM(AL13,AL21)</f>
        <v>0</v>
      </c>
      <c r="AM11" s="85">
        <f t="shared" si="5"/>
        <v>0</v>
      </c>
      <c r="AN11" s="85">
        <f t="shared" si="5"/>
        <v>0</v>
      </c>
      <c r="AO11" s="85">
        <f t="shared" si="5"/>
        <v>0</v>
      </c>
      <c r="AP11" s="87">
        <f t="shared" si="5"/>
        <v>0</v>
      </c>
      <c r="AQ11" s="87">
        <f t="shared" si="5"/>
        <v>0</v>
      </c>
      <c r="AR11" s="87">
        <f t="shared" si="5"/>
        <v>0</v>
      </c>
      <c r="AS11" s="87">
        <f t="shared" si="5"/>
        <v>0</v>
      </c>
      <c r="AT11" s="101">
        <f t="shared" si="5"/>
        <v>0</v>
      </c>
      <c r="AU11" s="101">
        <f t="shared" si="5"/>
        <v>0</v>
      </c>
      <c r="AV11" s="85"/>
      <c r="AW11" s="85"/>
      <c r="AX11" s="85"/>
      <c r="AY11" s="85"/>
      <c r="AZ11" s="85"/>
      <c r="BA11" s="85"/>
      <c r="BB11" s="85"/>
      <c r="BC11" s="85"/>
      <c r="BD11" s="85"/>
      <c r="BE11" s="83">
        <f t="shared" si="2"/>
        <v>984</v>
      </c>
      <c r="BF11" s="89"/>
    </row>
    <row r="12" spans="1:58" x14ac:dyDescent="0.2">
      <c r="A12" s="142"/>
      <c r="B12" s="121"/>
      <c r="C12" s="139"/>
      <c r="D12" s="79" t="s">
        <v>7</v>
      </c>
      <c r="E12" s="85">
        <f>SUM(E14,E22)</f>
        <v>0</v>
      </c>
      <c r="F12" s="85">
        <f t="shared" si="4"/>
        <v>0</v>
      </c>
      <c r="G12" s="85">
        <f t="shared" si="4"/>
        <v>0</v>
      </c>
      <c r="H12" s="85">
        <f t="shared" si="4"/>
        <v>0</v>
      </c>
      <c r="I12" s="85">
        <f t="shared" si="4"/>
        <v>0</v>
      </c>
      <c r="J12" s="85">
        <f t="shared" si="4"/>
        <v>0</v>
      </c>
      <c r="K12" s="85">
        <f t="shared" si="4"/>
        <v>16</v>
      </c>
      <c r="L12" s="85">
        <f t="shared" si="4"/>
        <v>16</v>
      </c>
      <c r="M12" s="85">
        <f t="shared" si="4"/>
        <v>16</v>
      </c>
      <c r="N12" s="85">
        <f t="shared" si="4"/>
        <v>16</v>
      </c>
      <c r="O12" s="85">
        <f t="shared" si="4"/>
        <v>16</v>
      </c>
      <c r="P12" s="85">
        <f t="shared" si="4"/>
        <v>16</v>
      </c>
      <c r="Q12" s="85">
        <f t="shared" si="4"/>
        <v>16</v>
      </c>
      <c r="R12" s="85">
        <f t="shared" si="4"/>
        <v>16</v>
      </c>
      <c r="S12" s="85">
        <f t="shared" si="4"/>
        <v>16</v>
      </c>
      <c r="T12" s="85">
        <f t="shared" si="4"/>
        <v>16</v>
      </c>
      <c r="U12" s="85">
        <f t="shared" si="4"/>
        <v>16</v>
      </c>
      <c r="V12" s="84"/>
      <c r="W12" s="84"/>
      <c r="X12" s="85">
        <f t="shared" si="4"/>
        <v>16</v>
      </c>
      <c r="Y12" s="85">
        <f t="shared" si="4"/>
        <v>16</v>
      </c>
      <c r="Z12" s="85">
        <f t="shared" si="4"/>
        <v>16</v>
      </c>
      <c r="AA12" s="85">
        <f t="shared" si="4"/>
        <v>16</v>
      </c>
      <c r="AB12" s="85">
        <f t="shared" si="4"/>
        <v>16</v>
      </c>
      <c r="AC12" s="85">
        <f t="shared" si="4"/>
        <v>16</v>
      </c>
      <c r="AD12" s="85">
        <f t="shared" si="4"/>
        <v>16</v>
      </c>
      <c r="AE12" s="85">
        <f t="shared" si="4"/>
        <v>16</v>
      </c>
      <c r="AF12" s="85">
        <f t="shared" si="4"/>
        <v>16</v>
      </c>
      <c r="AG12" s="85">
        <f t="shared" si="4"/>
        <v>16</v>
      </c>
      <c r="AH12" s="85">
        <f t="shared" si="4"/>
        <v>16</v>
      </c>
      <c r="AI12" s="85">
        <f t="shared" si="4"/>
        <v>16</v>
      </c>
      <c r="AJ12" s="85">
        <f t="shared" si="4"/>
        <v>16</v>
      </c>
      <c r="AK12" s="86"/>
      <c r="AL12" s="85">
        <f t="shared" si="5"/>
        <v>0</v>
      </c>
      <c r="AM12" s="85">
        <f t="shared" si="5"/>
        <v>0</v>
      </c>
      <c r="AN12" s="85">
        <f t="shared" si="5"/>
        <v>0</v>
      </c>
      <c r="AO12" s="85">
        <f t="shared" si="5"/>
        <v>0</v>
      </c>
      <c r="AP12" s="87">
        <f t="shared" si="5"/>
        <v>0</v>
      </c>
      <c r="AQ12" s="87">
        <f t="shared" si="5"/>
        <v>0</v>
      </c>
      <c r="AR12" s="87">
        <f t="shared" si="5"/>
        <v>0</v>
      </c>
      <c r="AS12" s="87">
        <f t="shared" si="5"/>
        <v>0</v>
      </c>
      <c r="AT12" s="101">
        <f t="shared" si="5"/>
        <v>0</v>
      </c>
      <c r="AU12" s="101">
        <f t="shared" si="5"/>
        <v>0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3"/>
      <c r="BF12" s="89">
        <f t="shared" si="3"/>
        <v>384</v>
      </c>
    </row>
    <row r="13" spans="1:58" x14ac:dyDescent="0.2">
      <c r="A13" s="142"/>
      <c r="B13" s="121" t="s">
        <v>10</v>
      </c>
      <c r="C13" s="138" t="s">
        <v>94</v>
      </c>
      <c r="D13" s="79" t="s">
        <v>6</v>
      </c>
      <c r="E13" s="85">
        <f>SUM(E15,E17,E19)</f>
        <v>0</v>
      </c>
      <c r="F13" s="85">
        <f t="shared" ref="F13:X13" si="6">SUM(F15,F17,F19)</f>
        <v>0</v>
      </c>
      <c r="G13" s="85">
        <f t="shared" si="6"/>
        <v>0</v>
      </c>
      <c r="H13" s="85">
        <f t="shared" si="6"/>
        <v>0</v>
      </c>
      <c r="I13" s="85">
        <f t="shared" si="6"/>
        <v>0</v>
      </c>
      <c r="J13" s="85">
        <f t="shared" si="6"/>
        <v>0</v>
      </c>
      <c r="K13" s="85">
        <f t="shared" si="6"/>
        <v>0</v>
      </c>
      <c r="L13" s="85">
        <f t="shared" si="6"/>
        <v>0</v>
      </c>
      <c r="M13" s="85">
        <f t="shared" si="6"/>
        <v>0</v>
      </c>
      <c r="N13" s="85">
        <f t="shared" si="6"/>
        <v>0</v>
      </c>
      <c r="O13" s="85">
        <f t="shared" si="6"/>
        <v>0</v>
      </c>
      <c r="P13" s="85">
        <f t="shared" si="6"/>
        <v>0</v>
      </c>
      <c r="Q13" s="85">
        <f t="shared" si="6"/>
        <v>0</v>
      </c>
      <c r="R13" s="85">
        <f t="shared" si="6"/>
        <v>0</v>
      </c>
      <c r="S13" s="85">
        <f t="shared" si="6"/>
        <v>0</v>
      </c>
      <c r="T13" s="85">
        <f t="shared" si="6"/>
        <v>0</v>
      </c>
      <c r="U13" s="85">
        <f t="shared" si="6"/>
        <v>0</v>
      </c>
      <c r="V13" s="84"/>
      <c r="W13" s="84"/>
      <c r="X13" s="85">
        <f t="shared" si="6"/>
        <v>0</v>
      </c>
      <c r="Y13" s="85">
        <f>SUM(Y15,Y19)</f>
        <v>0</v>
      </c>
      <c r="Z13" s="85">
        <f>SUM(Z15,Z19)</f>
        <v>0</v>
      </c>
      <c r="AA13" s="85">
        <f t="shared" ref="AA13:AJ13" si="7">SUM(AA15,AA17,AA19)</f>
        <v>0</v>
      </c>
      <c r="AB13" s="85">
        <f t="shared" si="7"/>
        <v>0</v>
      </c>
      <c r="AC13" s="85">
        <f t="shared" si="7"/>
        <v>0</v>
      </c>
      <c r="AD13" s="85">
        <f t="shared" si="7"/>
        <v>0</v>
      </c>
      <c r="AE13" s="85">
        <f t="shared" si="7"/>
        <v>0</v>
      </c>
      <c r="AF13" s="85">
        <f t="shared" si="7"/>
        <v>0</v>
      </c>
      <c r="AG13" s="85">
        <f t="shared" si="7"/>
        <v>0</v>
      </c>
      <c r="AH13" s="85">
        <f t="shared" si="7"/>
        <v>0</v>
      </c>
      <c r="AI13" s="85">
        <f t="shared" si="7"/>
        <v>0</v>
      </c>
      <c r="AJ13" s="85">
        <f t="shared" si="7"/>
        <v>0</v>
      </c>
      <c r="AK13" s="86"/>
      <c r="AL13" s="85">
        <f t="shared" ref="AL13:AU13" si="8">SUM(AL15,AL17,AL19)</f>
        <v>0</v>
      </c>
      <c r="AM13" s="85">
        <f t="shared" si="8"/>
        <v>0</v>
      </c>
      <c r="AN13" s="85">
        <f t="shared" si="8"/>
        <v>0</v>
      </c>
      <c r="AO13" s="85">
        <f t="shared" si="8"/>
        <v>0</v>
      </c>
      <c r="AP13" s="87">
        <f t="shared" si="8"/>
        <v>0</v>
      </c>
      <c r="AQ13" s="87">
        <f t="shared" si="8"/>
        <v>0</v>
      </c>
      <c r="AR13" s="87">
        <f t="shared" si="8"/>
        <v>0</v>
      </c>
      <c r="AS13" s="87">
        <f t="shared" si="8"/>
        <v>0</v>
      </c>
      <c r="AT13" s="101">
        <f t="shared" si="8"/>
        <v>0</v>
      </c>
      <c r="AU13" s="101">
        <f t="shared" si="8"/>
        <v>0</v>
      </c>
      <c r="AV13" s="85"/>
      <c r="AW13" s="85"/>
      <c r="AX13" s="85"/>
      <c r="AY13" s="85"/>
      <c r="AZ13" s="85"/>
      <c r="BA13" s="85"/>
      <c r="BB13" s="85"/>
      <c r="BC13" s="85"/>
      <c r="BD13" s="85"/>
      <c r="BE13" s="83">
        <f t="shared" si="2"/>
        <v>0</v>
      </c>
      <c r="BF13" s="89"/>
    </row>
    <row r="14" spans="1:58" x14ac:dyDescent="0.2">
      <c r="A14" s="142"/>
      <c r="B14" s="121"/>
      <c r="C14" s="139"/>
      <c r="D14" s="79" t="s">
        <v>7</v>
      </c>
      <c r="E14" s="85">
        <f>SUM(E18,E20,E16)</f>
        <v>0</v>
      </c>
      <c r="F14" s="85">
        <f t="shared" ref="F14:X14" si="9">SUM(F18,F20,F16)</f>
        <v>0</v>
      </c>
      <c r="G14" s="85">
        <f t="shared" si="9"/>
        <v>0</v>
      </c>
      <c r="H14" s="85">
        <f t="shared" si="9"/>
        <v>0</v>
      </c>
      <c r="I14" s="85">
        <f t="shared" si="9"/>
        <v>0</v>
      </c>
      <c r="J14" s="85">
        <f t="shared" si="9"/>
        <v>0</v>
      </c>
      <c r="K14" s="85">
        <f t="shared" si="9"/>
        <v>0</v>
      </c>
      <c r="L14" s="85">
        <f t="shared" si="9"/>
        <v>0</v>
      </c>
      <c r="M14" s="85">
        <f t="shared" si="9"/>
        <v>0</v>
      </c>
      <c r="N14" s="85">
        <f t="shared" si="9"/>
        <v>0</v>
      </c>
      <c r="O14" s="85">
        <f t="shared" si="9"/>
        <v>0</v>
      </c>
      <c r="P14" s="85">
        <f t="shared" si="9"/>
        <v>0</v>
      </c>
      <c r="Q14" s="85">
        <f t="shared" si="9"/>
        <v>0</v>
      </c>
      <c r="R14" s="85">
        <f t="shared" si="9"/>
        <v>0</v>
      </c>
      <c r="S14" s="85">
        <f t="shared" si="9"/>
        <v>0</v>
      </c>
      <c r="T14" s="85">
        <f t="shared" si="9"/>
        <v>0</v>
      </c>
      <c r="U14" s="85">
        <f t="shared" si="9"/>
        <v>0</v>
      </c>
      <c r="V14" s="84"/>
      <c r="W14" s="84"/>
      <c r="X14" s="85">
        <f t="shared" si="9"/>
        <v>0</v>
      </c>
      <c r="Y14" s="85">
        <f>SUM(Y16,Y20)</f>
        <v>0</v>
      </c>
      <c r="Z14" s="85">
        <f>SUM(Z16,Z20)</f>
        <v>0</v>
      </c>
      <c r="AA14" s="85">
        <f t="shared" ref="AA14:AJ14" si="10">SUM(AA18,AA20,AA16)</f>
        <v>0</v>
      </c>
      <c r="AB14" s="85">
        <f t="shared" si="10"/>
        <v>0</v>
      </c>
      <c r="AC14" s="85">
        <f t="shared" si="10"/>
        <v>0</v>
      </c>
      <c r="AD14" s="85">
        <f t="shared" si="10"/>
        <v>0</v>
      </c>
      <c r="AE14" s="85">
        <f t="shared" si="10"/>
        <v>0</v>
      </c>
      <c r="AF14" s="85">
        <f t="shared" si="10"/>
        <v>0</v>
      </c>
      <c r="AG14" s="85">
        <f t="shared" si="10"/>
        <v>0</v>
      </c>
      <c r="AH14" s="85">
        <f t="shared" si="10"/>
        <v>0</v>
      </c>
      <c r="AI14" s="85">
        <f t="shared" si="10"/>
        <v>0</v>
      </c>
      <c r="AJ14" s="85">
        <f t="shared" si="10"/>
        <v>0</v>
      </c>
      <c r="AK14" s="86"/>
      <c r="AL14" s="85">
        <f t="shared" ref="AL14:AU14" si="11">SUM(AL18,AL20,AL16)</f>
        <v>0</v>
      </c>
      <c r="AM14" s="85">
        <f t="shared" si="11"/>
        <v>0</v>
      </c>
      <c r="AN14" s="85">
        <f t="shared" si="11"/>
        <v>0</v>
      </c>
      <c r="AO14" s="85">
        <f t="shared" si="11"/>
        <v>0</v>
      </c>
      <c r="AP14" s="87">
        <f t="shared" si="11"/>
        <v>0</v>
      </c>
      <c r="AQ14" s="87">
        <f t="shared" si="11"/>
        <v>0</v>
      </c>
      <c r="AR14" s="87">
        <f t="shared" si="11"/>
        <v>0</v>
      </c>
      <c r="AS14" s="87">
        <f t="shared" si="11"/>
        <v>0</v>
      </c>
      <c r="AT14" s="101">
        <f t="shared" si="11"/>
        <v>0</v>
      </c>
      <c r="AU14" s="101">
        <f t="shared" si="11"/>
        <v>0</v>
      </c>
      <c r="AV14" s="85"/>
      <c r="AW14" s="85"/>
      <c r="AX14" s="85"/>
      <c r="AY14" s="85"/>
      <c r="AZ14" s="85"/>
      <c r="BA14" s="85"/>
      <c r="BB14" s="85"/>
      <c r="BC14" s="85"/>
      <c r="BD14" s="85"/>
      <c r="BE14" s="83"/>
      <c r="BF14" s="89">
        <f t="shared" si="3"/>
        <v>0</v>
      </c>
    </row>
    <row r="15" spans="1:58" x14ac:dyDescent="0.2">
      <c r="A15" s="142"/>
      <c r="B15" s="125" t="s">
        <v>133</v>
      </c>
      <c r="C15" s="126" t="s">
        <v>118</v>
      </c>
      <c r="D15" s="16" t="s">
        <v>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100"/>
      <c r="W15" s="100"/>
      <c r="X15" s="6"/>
      <c r="Y15" s="44"/>
      <c r="Z15" s="44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8"/>
      <c r="AL15" s="16"/>
      <c r="AM15" s="21"/>
      <c r="AN15" s="95"/>
      <c r="AO15" s="16"/>
      <c r="AP15" s="97"/>
      <c r="AQ15" s="97"/>
      <c r="AR15" s="97"/>
      <c r="AS15" s="97"/>
      <c r="AT15" s="98"/>
      <c r="AU15" s="98"/>
      <c r="AV15" s="19"/>
      <c r="AW15" s="19"/>
      <c r="AX15" s="95"/>
      <c r="AY15" s="95"/>
      <c r="AZ15" s="95"/>
      <c r="BA15" s="95"/>
      <c r="BB15" s="95"/>
      <c r="BC15" s="95"/>
      <c r="BD15" s="95"/>
      <c r="BE15" s="8">
        <f t="shared" si="2"/>
        <v>0</v>
      </c>
      <c r="BF15" s="89"/>
    </row>
    <row r="16" spans="1:58" x14ac:dyDescent="0.2">
      <c r="A16" s="142"/>
      <c r="B16" s="125"/>
      <c r="C16" s="127"/>
      <c r="D16" s="16" t="s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00"/>
      <c r="W16" s="100"/>
      <c r="X16" s="6"/>
      <c r="Y16" s="44"/>
      <c r="Z16" s="44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8"/>
      <c r="AL16" s="11"/>
      <c r="AM16" s="21"/>
      <c r="AN16" s="95"/>
      <c r="AO16" s="11"/>
      <c r="AP16" s="97"/>
      <c r="AQ16" s="97"/>
      <c r="AR16" s="97"/>
      <c r="AS16" s="97"/>
      <c r="AT16" s="98"/>
      <c r="AU16" s="98"/>
      <c r="AV16" s="19"/>
      <c r="AW16" s="19"/>
      <c r="AX16" s="95"/>
      <c r="AY16" s="95"/>
      <c r="AZ16" s="95"/>
      <c r="BA16" s="95"/>
      <c r="BB16" s="95"/>
      <c r="BC16" s="95"/>
      <c r="BD16" s="95"/>
      <c r="BE16" s="8"/>
      <c r="BF16" s="15">
        <f t="shared" si="3"/>
        <v>0</v>
      </c>
    </row>
    <row r="17" spans="1:58" x14ac:dyDescent="0.2">
      <c r="A17" s="142"/>
      <c r="B17" s="128" t="s">
        <v>109</v>
      </c>
      <c r="C17" s="126" t="s">
        <v>134</v>
      </c>
      <c r="D17" s="16" t="s">
        <v>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100"/>
      <c r="W17" s="100"/>
      <c r="X17" s="6"/>
      <c r="Y17" s="44"/>
      <c r="Z17" s="44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8"/>
      <c r="AL17" s="11"/>
      <c r="AM17" s="21"/>
      <c r="AN17" s="95"/>
      <c r="AO17" s="11"/>
      <c r="AP17" s="97"/>
      <c r="AQ17" s="97"/>
      <c r="AR17" s="97"/>
      <c r="AS17" s="97"/>
      <c r="AT17" s="98"/>
      <c r="AU17" s="98"/>
      <c r="AV17" s="19"/>
      <c r="AW17" s="19"/>
      <c r="AX17" s="95"/>
      <c r="AY17" s="95"/>
      <c r="AZ17" s="95"/>
      <c r="BA17" s="95"/>
      <c r="BB17" s="95"/>
      <c r="BC17" s="95"/>
      <c r="BD17" s="95"/>
      <c r="BE17" s="8">
        <f t="shared" si="2"/>
        <v>0</v>
      </c>
      <c r="BF17" s="15"/>
    </row>
    <row r="18" spans="1:58" x14ac:dyDescent="0.2">
      <c r="A18" s="142"/>
      <c r="B18" s="129"/>
      <c r="C18" s="127"/>
      <c r="D18" s="16" t="s">
        <v>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100"/>
      <c r="W18" s="100"/>
      <c r="X18" s="6"/>
      <c r="Y18" s="44"/>
      <c r="Z18" s="44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8"/>
      <c r="AL18" s="11"/>
      <c r="AM18" s="21"/>
      <c r="AN18" s="95"/>
      <c r="AO18" s="11"/>
      <c r="AP18" s="97"/>
      <c r="AQ18" s="97"/>
      <c r="AR18" s="97"/>
      <c r="AS18" s="97"/>
      <c r="AT18" s="98"/>
      <c r="AU18" s="98"/>
      <c r="AV18" s="19"/>
      <c r="AW18" s="19"/>
      <c r="AX18" s="95"/>
      <c r="AY18" s="95"/>
      <c r="AZ18" s="95"/>
      <c r="BA18" s="95"/>
      <c r="BB18" s="95"/>
      <c r="BC18" s="95"/>
      <c r="BD18" s="95"/>
      <c r="BE18" s="8"/>
      <c r="BF18" s="15">
        <f t="shared" si="3"/>
        <v>0</v>
      </c>
    </row>
    <row r="19" spans="1:58" x14ac:dyDescent="0.2">
      <c r="A19" s="142"/>
      <c r="B19" s="125" t="s">
        <v>161</v>
      </c>
      <c r="C19" s="126" t="s">
        <v>120</v>
      </c>
      <c r="D19" s="16" t="s">
        <v>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100"/>
      <c r="W19" s="100"/>
      <c r="X19" s="6"/>
      <c r="Y19" s="44"/>
      <c r="Z19" s="44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8"/>
      <c r="AL19" s="11"/>
      <c r="AM19" s="21"/>
      <c r="AN19" s="95"/>
      <c r="AO19" s="11"/>
      <c r="AP19" s="96"/>
      <c r="AQ19" s="97"/>
      <c r="AR19" s="97"/>
      <c r="AS19" s="97"/>
      <c r="AT19" s="98"/>
      <c r="AU19" s="98"/>
      <c r="AV19" s="19"/>
      <c r="AW19" s="19"/>
      <c r="AX19" s="95"/>
      <c r="AY19" s="95"/>
      <c r="AZ19" s="95"/>
      <c r="BA19" s="95"/>
      <c r="BB19" s="95"/>
      <c r="BC19" s="95"/>
      <c r="BD19" s="95"/>
      <c r="BE19" s="8">
        <f t="shared" si="2"/>
        <v>0</v>
      </c>
      <c r="BF19" s="15"/>
    </row>
    <row r="20" spans="1:58" x14ac:dyDescent="0.2">
      <c r="A20" s="142"/>
      <c r="B20" s="125"/>
      <c r="C20" s="127"/>
      <c r="D20" s="16" t="s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100"/>
      <c r="W20" s="100"/>
      <c r="X20" s="6"/>
      <c r="Y20" s="44"/>
      <c r="Z20" s="44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8"/>
      <c r="AL20" s="11"/>
      <c r="AM20" s="21"/>
      <c r="AN20" s="95"/>
      <c r="AO20" s="11"/>
      <c r="AP20" s="96"/>
      <c r="AQ20" s="97"/>
      <c r="AR20" s="97"/>
      <c r="AS20" s="97"/>
      <c r="AT20" s="98"/>
      <c r="AU20" s="98"/>
      <c r="AV20" s="19"/>
      <c r="AW20" s="19"/>
      <c r="AX20" s="95"/>
      <c r="AY20" s="95"/>
      <c r="AZ20" s="95"/>
      <c r="BA20" s="95"/>
      <c r="BB20" s="95"/>
      <c r="BC20" s="95"/>
      <c r="BD20" s="95"/>
      <c r="BE20" s="8"/>
      <c r="BF20" s="15">
        <f t="shared" si="3"/>
        <v>0</v>
      </c>
    </row>
    <row r="21" spans="1:58" x14ac:dyDescent="0.2">
      <c r="A21" s="142"/>
      <c r="B21" s="138" t="s">
        <v>14</v>
      </c>
      <c r="C21" s="140" t="s">
        <v>15</v>
      </c>
      <c r="D21" s="79" t="s">
        <v>6</v>
      </c>
      <c r="E21" s="85">
        <f>SUM(E23,E31)</f>
        <v>36</v>
      </c>
      <c r="F21" s="85">
        <f t="shared" ref="F21:AJ22" si="12">SUM(F23,F31)</f>
        <v>36</v>
      </c>
      <c r="G21" s="85">
        <f t="shared" si="12"/>
        <v>36</v>
      </c>
      <c r="H21" s="85">
        <f t="shared" si="12"/>
        <v>36</v>
      </c>
      <c r="I21" s="85">
        <f t="shared" si="12"/>
        <v>36</v>
      </c>
      <c r="J21" s="85">
        <f t="shared" si="12"/>
        <v>36</v>
      </c>
      <c r="K21" s="85">
        <f t="shared" si="12"/>
        <v>32</v>
      </c>
      <c r="L21" s="85">
        <f t="shared" si="12"/>
        <v>32</v>
      </c>
      <c r="M21" s="85">
        <f t="shared" si="12"/>
        <v>32</v>
      </c>
      <c r="N21" s="85">
        <f t="shared" si="12"/>
        <v>32</v>
      </c>
      <c r="O21" s="85">
        <f t="shared" si="12"/>
        <v>32</v>
      </c>
      <c r="P21" s="85">
        <f t="shared" si="12"/>
        <v>32</v>
      </c>
      <c r="Q21" s="85">
        <f t="shared" si="12"/>
        <v>32</v>
      </c>
      <c r="R21" s="85">
        <f t="shared" si="12"/>
        <v>32</v>
      </c>
      <c r="S21" s="85">
        <f t="shared" si="12"/>
        <v>32</v>
      </c>
      <c r="T21" s="85">
        <f t="shared" si="12"/>
        <v>32</v>
      </c>
      <c r="U21" s="85">
        <f t="shared" si="12"/>
        <v>32</v>
      </c>
      <c r="V21" s="84"/>
      <c r="W21" s="84"/>
      <c r="X21" s="85">
        <f t="shared" si="12"/>
        <v>32</v>
      </c>
      <c r="Y21" s="85">
        <f t="shared" si="12"/>
        <v>32</v>
      </c>
      <c r="Z21" s="85">
        <f t="shared" si="12"/>
        <v>32</v>
      </c>
      <c r="AA21" s="85">
        <f t="shared" si="12"/>
        <v>32</v>
      </c>
      <c r="AB21" s="85">
        <f t="shared" si="12"/>
        <v>32</v>
      </c>
      <c r="AC21" s="85">
        <f t="shared" si="12"/>
        <v>32</v>
      </c>
      <c r="AD21" s="85">
        <f t="shared" si="12"/>
        <v>32</v>
      </c>
      <c r="AE21" s="85">
        <f t="shared" si="12"/>
        <v>32</v>
      </c>
      <c r="AF21" s="85">
        <f t="shared" si="12"/>
        <v>32</v>
      </c>
      <c r="AG21" s="85">
        <f t="shared" si="12"/>
        <v>32</v>
      </c>
      <c r="AH21" s="85">
        <f t="shared" si="12"/>
        <v>32</v>
      </c>
      <c r="AI21" s="85">
        <f t="shared" si="12"/>
        <v>32</v>
      </c>
      <c r="AJ21" s="85">
        <f t="shared" si="12"/>
        <v>32</v>
      </c>
      <c r="AK21" s="86"/>
      <c r="AL21" s="85">
        <f t="shared" ref="AL21:AU22" si="13">SUM(AL23,AL31)</f>
        <v>0</v>
      </c>
      <c r="AM21" s="85">
        <f t="shared" si="13"/>
        <v>0</v>
      </c>
      <c r="AN21" s="85">
        <f t="shared" si="13"/>
        <v>0</v>
      </c>
      <c r="AO21" s="85">
        <f t="shared" si="13"/>
        <v>0</v>
      </c>
      <c r="AP21" s="87">
        <f t="shared" si="13"/>
        <v>0</v>
      </c>
      <c r="AQ21" s="87">
        <f t="shared" si="13"/>
        <v>0</v>
      </c>
      <c r="AR21" s="87">
        <f t="shared" si="13"/>
        <v>0</v>
      </c>
      <c r="AS21" s="87">
        <f t="shared" si="13"/>
        <v>0</v>
      </c>
      <c r="AT21" s="101">
        <f t="shared" si="13"/>
        <v>0</v>
      </c>
      <c r="AU21" s="101">
        <f t="shared" si="13"/>
        <v>0</v>
      </c>
      <c r="AV21" s="85"/>
      <c r="AW21" s="85"/>
      <c r="AX21" s="85"/>
      <c r="AY21" s="85"/>
      <c r="AZ21" s="85"/>
      <c r="BA21" s="85"/>
      <c r="BB21" s="85"/>
      <c r="BC21" s="85"/>
      <c r="BD21" s="85"/>
      <c r="BE21" s="83">
        <f t="shared" si="2"/>
        <v>984</v>
      </c>
      <c r="BF21" s="89"/>
    </row>
    <row r="22" spans="1:58" x14ac:dyDescent="0.2">
      <c r="A22" s="142"/>
      <c r="B22" s="139"/>
      <c r="C22" s="140"/>
      <c r="D22" s="79" t="s">
        <v>7</v>
      </c>
      <c r="E22" s="85">
        <f>SUM(E24,E32)</f>
        <v>0</v>
      </c>
      <c r="F22" s="85">
        <f t="shared" si="12"/>
        <v>0</v>
      </c>
      <c r="G22" s="85">
        <f t="shared" si="12"/>
        <v>0</v>
      </c>
      <c r="H22" s="85">
        <f t="shared" si="12"/>
        <v>0</v>
      </c>
      <c r="I22" s="85">
        <f t="shared" si="12"/>
        <v>0</v>
      </c>
      <c r="J22" s="85">
        <f t="shared" si="12"/>
        <v>0</v>
      </c>
      <c r="K22" s="85">
        <f t="shared" si="12"/>
        <v>16</v>
      </c>
      <c r="L22" s="85">
        <f t="shared" si="12"/>
        <v>16</v>
      </c>
      <c r="M22" s="85">
        <f t="shared" si="12"/>
        <v>16</v>
      </c>
      <c r="N22" s="85">
        <f t="shared" si="12"/>
        <v>16</v>
      </c>
      <c r="O22" s="85">
        <f t="shared" si="12"/>
        <v>16</v>
      </c>
      <c r="P22" s="85">
        <f t="shared" si="12"/>
        <v>16</v>
      </c>
      <c r="Q22" s="85">
        <f t="shared" si="12"/>
        <v>16</v>
      </c>
      <c r="R22" s="85">
        <f t="shared" si="12"/>
        <v>16</v>
      </c>
      <c r="S22" s="85">
        <f t="shared" si="12"/>
        <v>16</v>
      </c>
      <c r="T22" s="85">
        <f t="shared" si="12"/>
        <v>16</v>
      </c>
      <c r="U22" s="85">
        <f t="shared" si="12"/>
        <v>16</v>
      </c>
      <c r="V22" s="84"/>
      <c r="W22" s="84"/>
      <c r="X22" s="85">
        <f t="shared" si="12"/>
        <v>16</v>
      </c>
      <c r="Y22" s="85">
        <f t="shared" si="12"/>
        <v>16</v>
      </c>
      <c r="Z22" s="85">
        <f t="shared" si="12"/>
        <v>16</v>
      </c>
      <c r="AA22" s="85">
        <f t="shared" si="12"/>
        <v>16</v>
      </c>
      <c r="AB22" s="85">
        <f t="shared" si="12"/>
        <v>16</v>
      </c>
      <c r="AC22" s="85">
        <f t="shared" si="12"/>
        <v>16</v>
      </c>
      <c r="AD22" s="85">
        <f t="shared" si="12"/>
        <v>16</v>
      </c>
      <c r="AE22" s="85">
        <f t="shared" si="12"/>
        <v>16</v>
      </c>
      <c r="AF22" s="85">
        <f t="shared" si="12"/>
        <v>16</v>
      </c>
      <c r="AG22" s="85">
        <f t="shared" si="12"/>
        <v>16</v>
      </c>
      <c r="AH22" s="85">
        <f t="shared" si="12"/>
        <v>16</v>
      </c>
      <c r="AI22" s="85">
        <f t="shared" si="12"/>
        <v>16</v>
      </c>
      <c r="AJ22" s="85">
        <f t="shared" si="12"/>
        <v>16</v>
      </c>
      <c r="AK22" s="86"/>
      <c r="AL22" s="85">
        <f t="shared" si="13"/>
        <v>0</v>
      </c>
      <c r="AM22" s="85">
        <f t="shared" si="13"/>
        <v>0</v>
      </c>
      <c r="AN22" s="85">
        <f t="shared" si="13"/>
        <v>0</v>
      </c>
      <c r="AO22" s="85">
        <f t="shared" si="13"/>
        <v>0</v>
      </c>
      <c r="AP22" s="87">
        <f t="shared" si="13"/>
        <v>0</v>
      </c>
      <c r="AQ22" s="87">
        <f t="shared" si="13"/>
        <v>0</v>
      </c>
      <c r="AR22" s="87">
        <f t="shared" si="13"/>
        <v>0</v>
      </c>
      <c r="AS22" s="87">
        <f t="shared" si="13"/>
        <v>0</v>
      </c>
      <c r="AT22" s="101">
        <f t="shared" si="13"/>
        <v>0</v>
      </c>
      <c r="AU22" s="101">
        <f t="shared" si="13"/>
        <v>0</v>
      </c>
      <c r="AV22" s="85"/>
      <c r="AW22" s="85"/>
      <c r="AX22" s="85"/>
      <c r="AY22" s="85"/>
      <c r="AZ22" s="85"/>
      <c r="BA22" s="85"/>
      <c r="BB22" s="85"/>
      <c r="BC22" s="85"/>
      <c r="BD22" s="85"/>
      <c r="BE22" s="83"/>
      <c r="BF22" s="89">
        <f t="shared" ref="BF22:BF38" si="14">SUM(E22:BD22)</f>
        <v>384</v>
      </c>
    </row>
    <row r="23" spans="1:58" ht="20.25" customHeight="1" x14ac:dyDescent="0.2">
      <c r="A23" s="142"/>
      <c r="B23" s="134" t="s">
        <v>114</v>
      </c>
      <c r="C23" s="136" t="s">
        <v>129</v>
      </c>
      <c r="D23" s="79" t="s">
        <v>6</v>
      </c>
      <c r="E23" s="22">
        <f>SUM(E25,E27,E29)</f>
        <v>36</v>
      </c>
      <c r="F23" s="22">
        <f t="shared" ref="F23:AJ24" si="15">SUM(F25,F27,F29)</f>
        <v>36</v>
      </c>
      <c r="G23" s="22">
        <f t="shared" si="15"/>
        <v>36</v>
      </c>
      <c r="H23" s="22">
        <f t="shared" si="15"/>
        <v>36</v>
      </c>
      <c r="I23" s="22">
        <f t="shared" si="15"/>
        <v>36</v>
      </c>
      <c r="J23" s="22">
        <f t="shared" si="15"/>
        <v>36</v>
      </c>
      <c r="K23" s="22">
        <f t="shared" si="15"/>
        <v>14</v>
      </c>
      <c r="L23" s="22">
        <f t="shared" si="15"/>
        <v>16</v>
      </c>
      <c r="M23" s="22">
        <f t="shared" si="15"/>
        <v>14</v>
      </c>
      <c r="N23" s="22">
        <f t="shared" si="15"/>
        <v>16</v>
      </c>
      <c r="O23" s="22">
        <f t="shared" si="15"/>
        <v>14</v>
      </c>
      <c r="P23" s="22">
        <f t="shared" si="15"/>
        <v>16</v>
      </c>
      <c r="Q23" s="22">
        <f t="shared" si="15"/>
        <v>14</v>
      </c>
      <c r="R23" s="22">
        <f t="shared" si="15"/>
        <v>16</v>
      </c>
      <c r="S23" s="22">
        <f t="shared" si="15"/>
        <v>14</v>
      </c>
      <c r="T23" s="22">
        <f t="shared" si="15"/>
        <v>16</v>
      </c>
      <c r="U23" s="22">
        <f t="shared" si="15"/>
        <v>14</v>
      </c>
      <c r="V23" s="51"/>
      <c r="W23" s="51"/>
      <c r="X23" s="22">
        <f t="shared" si="15"/>
        <v>22</v>
      </c>
      <c r="Y23" s="22">
        <f t="shared" si="15"/>
        <v>22</v>
      </c>
      <c r="Z23" s="22">
        <f t="shared" si="15"/>
        <v>22</v>
      </c>
      <c r="AA23" s="22">
        <f t="shared" si="15"/>
        <v>22</v>
      </c>
      <c r="AB23" s="22">
        <f t="shared" si="15"/>
        <v>22</v>
      </c>
      <c r="AC23" s="22">
        <f t="shared" si="15"/>
        <v>22</v>
      </c>
      <c r="AD23" s="22">
        <f t="shared" si="15"/>
        <v>22</v>
      </c>
      <c r="AE23" s="22">
        <f t="shared" si="15"/>
        <v>22</v>
      </c>
      <c r="AF23" s="22">
        <f t="shared" si="15"/>
        <v>22</v>
      </c>
      <c r="AG23" s="22">
        <f t="shared" si="15"/>
        <v>22</v>
      </c>
      <c r="AH23" s="22">
        <f t="shared" si="15"/>
        <v>22</v>
      </c>
      <c r="AI23" s="22">
        <f t="shared" si="15"/>
        <v>22</v>
      </c>
      <c r="AJ23" s="22">
        <f t="shared" si="15"/>
        <v>22</v>
      </c>
      <c r="AK23" s="23"/>
      <c r="AL23" s="22">
        <f t="shared" ref="AL23:AU24" si="16">SUM(AL25,AL27,AL29)</f>
        <v>0</v>
      </c>
      <c r="AM23" s="22">
        <f t="shared" si="16"/>
        <v>0</v>
      </c>
      <c r="AN23" s="22">
        <f t="shared" si="16"/>
        <v>0</v>
      </c>
      <c r="AO23" s="22">
        <f t="shared" si="16"/>
        <v>0</v>
      </c>
      <c r="AP23" s="102">
        <f t="shared" si="16"/>
        <v>0</v>
      </c>
      <c r="AQ23" s="102">
        <f t="shared" si="16"/>
        <v>0</v>
      </c>
      <c r="AR23" s="102">
        <f t="shared" si="16"/>
        <v>0</v>
      </c>
      <c r="AS23" s="102">
        <f t="shared" si="16"/>
        <v>0</v>
      </c>
      <c r="AT23" s="103">
        <f t="shared" si="16"/>
        <v>0</v>
      </c>
      <c r="AU23" s="103">
        <f t="shared" si="16"/>
        <v>0</v>
      </c>
      <c r="AV23" s="22"/>
      <c r="AW23" s="22"/>
      <c r="AX23" s="22"/>
      <c r="AY23" s="22"/>
      <c r="AZ23" s="22"/>
      <c r="BA23" s="22"/>
      <c r="BB23" s="22"/>
      <c r="BC23" s="22"/>
      <c r="BD23" s="22"/>
      <c r="BE23" s="83">
        <f t="shared" si="2"/>
        <v>666</v>
      </c>
      <c r="BF23" s="89"/>
    </row>
    <row r="24" spans="1:58" ht="56.25" customHeight="1" x14ac:dyDescent="0.2">
      <c r="A24" s="142"/>
      <c r="B24" s="135"/>
      <c r="C24" s="137"/>
      <c r="D24" s="79" t="s">
        <v>7</v>
      </c>
      <c r="E24" s="22">
        <f>SUM(E26,E28,E30)</f>
        <v>0</v>
      </c>
      <c r="F24" s="22">
        <f t="shared" si="15"/>
        <v>0</v>
      </c>
      <c r="G24" s="22">
        <f t="shared" si="15"/>
        <v>0</v>
      </c>
      <c r="H24" s="22">
        <f t="shared" si="15"/>
        <v>0</v>
      </c>
      <c r="I24" s="22">
        <f t="shared" si="15"/>
        <v>0</v>
      </c>
      <c r="J24" s="22">
        <f t="shared" si="15"/>
        <v>0</v>
      </c>
      <c r="K24" s="22">
        <f t="shared" si="15"/>
        <v>7</v>
      </c>
      <c r="L24" s="22">
        <f t="shared" si="15"/>
        <v>8</v>
      </c>
      <c r="M24" s="22">
        <f t="shared" si="15"/>
        <v>7</v>
      </c>
      <c r="N24" s="22">
        <f t="shared" si="15"/>
        <v>8</v>
      </c>
      <c r="O24" s="22">
        <f t="shared" si="15"/>
        <v>7</v>
      </c>
      <c r="P24" s="22">
        <f t="shared" si="15"/>
        <v>8</v>
      </c>
      <c r="Q24" s="22">
        <f t="shared" si="15"/>
        <v>7</v>
      </c>
      <c r="R24" s="22">
        <f t="shared" si="15"/>
        <v>8</v>
      </c>
      <c r="S24" s="22">
        <f t="shared" si="15"/>
        <v>7</v>
      </c>
      <c r="T24" s="22">
        <f t="shared" si="15"/>
        <v>8</v>
      </c>
      <c r="U24" s="22">
        <f t="shared" si="15"/>
        <v>7</v>
      </c>
      <c r="V24" s="51"/>
      <c r="W24" s="51"/>
      <c r="X24" s="22">
        <f t="shared" si="15"/>
        <v>11</v>
      </c>
      <c r="Y24" s="22">
        <f t="shared" si="15"/>
        <v>11</v>
      </c>
      <c r="Z24" s="22">
        <f t="shared" si="15"/>
        <v>11</v>
      </c>
      <c r="AA24" s="22">
        <f t="shared" si="15"/>
        <v>11</v>
      </c>
      <c r="AB24" s="22">
        <f t="shared" si="15"/>
        <v>11</v>
      </c>
      <c r="AC24" s="22">
        <f t="shared" si="15"/>
        <v>11</v>
      </c>
      <c r="AD24" s="22">
        <f t="shared" si="15"/>
        <v>11</v>
      </c>
      <c r="AE24" s="22">
        <f t="shared" si="15"/>
        <v>11</v>
      </c>
      <c r="AF24" s="22">
        <f t="shared" si="15"/>
        <v>11</v>
      </c>
      <c r="AG24" s="22">
        <f t="shared" si="15"/>
        <v>11</v>
      </c>
      <c r="AH24" s="22">
        <f t="shared" si="15"/>
        <v>11</v>
      </c>
      <c r="AI24" s="22">
        <f t="shared" si="15"/>
        <v>11</v>
      </c>
      <c r="AJ24" s="22">
        <f t="shared" si="15"/>
        <v>11</v>
      </c>
      <c r="AK24" s="23"/>
      <c r="AL24" s="22">
        <f t="shared" si="16"/>
        <v>0</v>
      </c>
      <c r="AM24" s="22">
        <f t="shared" si="16"/>
        <v>0</v>
      </c>
      <c r="AN24" s="22">
        <f t="shared" si="16"/>
        <v>0</v>
      </c>
      <c r="AO24" s="22">
        <f t="shared" si="16"/>
        <v>0</v>
      </c>
      <c r="AP24" s="102">
        <f t="shared" si="16"/>
        <v>0</v>
      </c>
      <c r="AQ24" s="102">
        <f t="shared" si="16"/>
        <v>0</v>
      </c>
      <c r="AR24" s="102">
        <f t="shared" si="16"/>
        <v>0</v>
      </c>
      <c r="AS24" s="102">
        <f t="shared" si="16"/>
        <v>0</v>
      </c>
      <c r="AT24" s="103">
        <f t="shared" si="16"/>
        <v>0</v>
      </c>
      <c r="AU24" s="103">
        <f t="shared" si="16"/>
        <v>0</v>
      </c>
      <c r="AV24" s="22"/>
      <c r="AW24" s="22"/>
      <c r="AX24" s="22"/>
      <c r="AY24" s="22"/>
      <c r="AZ24" s="22"/>
      <c r="BA24" s="22"/>
      <c r="BB24" s="22"/>
      <c r="BC24" s="22"/>
      <c r="BD24" s="22"/>
      <c r="BE24" s="83"/>
      <c r="BF24" s="32">
        <f t="shared" si="14"/>
        <v>225</v>
      </c>
    </row>
    <row r="25" spans="1:58" ht="20.25" customHeight="1" x14ac:dyDescent="0.2">
      <c r="A25" s="142"/>
      <c r="B25" s="125" t="s">
        <v>115</v>
      </c>
      <c r="C25" s="130" t="s">
        <v>130</v>
      </c>
      <c r="D25" s="81" t="s">
        <v>6</v>
      </c>
      <c r="E25" s="20"/>
      <c r="F25" s="20"/>
      <c r="G25" s="20"/>
      <c r="H25" s="20"/>
      <c r="I25" s="20"/>
      <c r="J25" s="20"/>
      <c r="K25" s="20">
        <v>14</v>
      </c>
      <c r="L25" s="20">
        <v>16</v>
      </c>
      <c r="M25" s="20">
        <v>14</v>
      </c>
      <c r="N25" s="20">
        <v>16</v>
      </c>
      <c r="O25" s="20">
        <v>14</v>
      </c>
      <c r="P25" s="20">
        <v>16</v>
      </c>
      <c r="Q25" s="20">
        <v>14</v>
      </c>
      <c r="R25" s="20">
        <v>16</v>
      </c>
      <c r="S25" s="20">
        <v>14</v>
      </c>
      <c r="T25" s="20">
        <v>16</v>
      </c>
      <c r="U25" s="20">
        <v>14</v>
      </c>
      <c r="V25" s="54"/>
      <c r="W25" s="54"/>
      <c r="X25" s="20">
        <v>22</v>
      </c>
      <c r="Y25" s="49">
        <v>22</v>
      </c>
      <c r="Z25" s="49">
        <v>22</v>
      </c>
      <c r="AA25" s="20">
        <v>22</v>
      </c>
      <c r="AB25" s="20">
        <v>22</v>
      </c>
      <c r="AC25" s="20">
        <v>22</v>
      </c>
      <c r="AD25" s="20">
        <v>22</v>
      </c>
      <c r="AE25" s="20">
        <v>22</v>
      </c>
      <c r="AF25" s="20">
        <v>22</v>
      </c>
      <c r="AG25" s="20">
        <v>22</v>
      </c>
      <c r="AH25" s="20">
        <v>22</v>
      </c>
      <c r="AI25" s="20">
        <v>22</v>
      </c>
      <c r="AJ25" s="20">
        <v>22</v>
      </c>
      <c r="AK25" s="25"/>
      <c r="AL25" s="20"/>
      <c r="AM25" s="20"/>
      <c r="AN25" s="19"/>
      <c r="AO25" s="20"/>
      <c r="AP25" s="104"/>
      <c r="AQ25" s="104"/>
      <c r="AR25" s="104"/>
      <c r="AS25" s="104"/>
      <c r="AT25" s="105"/>
      <c r="AU25" s="105"/>
      <c r="AV25" s="24"/>
      <c r="AW25" s="24"/>
      <c r="AX25" s="95"/>
      <c r="AY25" s="95"/>
      <c r="AZ25" s="95"/>
      <c r="BA25" s="95"/>
      <c r="BB25" s="95"/>
      <c r="BC25" s="95"/>
      <c r="BD25" s="95"/>
      <c r="BE25" s="8">
        <f t="shared" si="2"/>
        <v>450</v>
      </c>
      <c r="BF25" s="15"/>
    </row>
    <row r="26" spans="1:58" ht="64.5" customHeight="1" x14ac:dyDescent="0.2">
      <c r="A26" s="142"/>
      <c r="B26" s="125"/>
      <c r="C26" s="131"/>
      <c r="D26" s="81" t="s">
        <v>7</v>
      </c>
      <c r="E26" s="20"/>
      <c r="F26" s="20"/>
      <c r="G26" s="20"/>
      <c r="H26" s="20"/>
      <c r="I26" s="20"/>
      <c r="J26" s="20"/>
      <c r="K26" s="20">
        <v>7</v>
      </c>
      <c r="L26" s="20">
        <v>8</v>
      </c>
      <c r="M26" s="20">
        <v>7</v>
      </c>
      <c r="N26" s="20">
        <v>8</v>
      </c>
      <c r="O26" s="20">
        <v>7</v>
      </c>
      <c r="P26" s="20">
        <v>8</v>
      </c>
      <c r="Q26" s="20">
        <v>7</v>
      </c>
      <c r="R26" s="20">
        <v>8</v>
      </c>
      <c r="S26" s="20">
        <v>7</v>
      </c>
      <c r="T26" s="20">
        <v>8</v>
      </c>
      <c r="U26" s="20">
        <v>7</v>
      </c>
      <c r="V26" s="54"/>
      <c r="W26" s="54"/>
      <c r="X26" s="20">
        <v>11</v>
      </c>
      <c r="Y26" s="49">
        <v>11</v>
      </c>
      <c r="Z26" s="49">
        <v>11</v>
      </c>
      <c r="AA26" s="20">
        <v>11</v>
      </c>
      <c r="AB26" s="20">
        <v>11</v>
      </c>
      <c r="AC26" s="20">
        <v>11</v>
      </c>
      <c r="AD26" s="20">
        <v>11</v>
      </c>
      <c r="AE26" s="20">
        <v>11</v>
      </c>
      <c r="AF26" s="20">
        <v>11</v>
      </c>
      <c r="AG26" s="20">
        <v>11</v>
      </c>
      <c r="AH26" s="20">
        <v>11</v>
      </c>
      <c r="AI26" s="20">
        <v>11</v>
      </c>
      <c r="AJ26" s="20">
        <v>11</v>
      </c>
      <c r="AK26" s="25"/>
      <c r="AL26" s="20"/>
      <c r="AM26" s="20"/>
      <c r="AN26" s="19"/>
      <c r="AO26" s="20"/>
      <c r="AP26" s="104"/>
      <c r="AQ26" s="104"/>
      <c r="AR26" s="104"/>
      <c r="AS26" s="104"/>
      <c r="AT26" s="105"/>
      <c r="AU26" s="105"/>
      <c r="AV26" s="24"/>
      <c r="AW26" s="24"/>
      <c r="AX26" s="95"/>
      <c r="AY26" s="95"/>
      <c r="AZ26" s="95"/>
      <c r="BA26" s="95"/>
      <c r="BB26" s="95"/>
      <c r="BC26" s="95"/>
      <c r="BD26" s="95"/>
      <c r="BE26" s="8"/>
      <c r="BF26" s="33">
        <f t="shared" si="14"/>
        <v>225</v>
      </c>
    </row>
    <row r="27" spans="1:58" ht="20.25" customHeight="1" x14ac:dyDescent="0.2">
      <c r="A27" s="142"/>
      <c r="B27" s="125" t="s">
        <v>135</v>
      </c>
      <c r="C27" s="126" t="s">
        <v>136</v>
      </c>
      <c r="D27" s="16" t="s">
        <v>6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54"/>
      <c r="W27" s="54"/>
      <c r="X27" s="20"/>
      <c r="Y27" s="49"/>
      <c r="Z27" s="49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5"/>
      <c r="AL27" s="20"/>
      <c r="AM27" s="20"/>
      <c r="AN27" s="19"/>
      <c r="AO27" s="20"/>
      <c r="AP27" s="104"/>
      <c r="AQ27" s="104"/>
      <c r="AR27" s="104"/>
      <c r="AS27" s="104"/>
      <c r="AT27" s="105"/>
      <c r="AU27" s="105"/>
      <c r="AV27" s="24"/>
      <c r="AW27" s="24"/>
      <c r="AX27" s="95"/>
      <c r="AY27" s="95"/>
      <c r="AZ27" s="95"/>
      <c r="BA27" s="95"/>
      <c r="BB27" s="95"/>
      <c r="BC27" s="95"/>
      <c r="BD27" s="95"/>
      <c r="BE27" s="8">
        <f t="shared" si="2"/>
        <v>0</v>
      </c>
      <c r="BF27" s="15"/>
    </row>
    <row r="28" spans="1:58" ht="33" customHeight="1" x14ac:dyDescent="0.2">
      <c r="A28" s="142"/>
      <c r="B28" s="125"/>
      <c r="C28" s="127"/>
      <c r="D28" s="16" t="s">
        <v>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54"/>
      <c r="W28" s="54"/>
      <c r="X28" s="20"/>
      <c r="Y28" s="49"/>
      <c r="Z28" s="49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5"/>
      <c r="AL28" s="20"/>
      <c r="AM28" s="20"/>
      <c r="AN28" s="19"/>
      <c r="AO28" s="20"/>
      <c r="AP28" s="104"/>
      <c r="AQ28" s="104"/>
      <c r="AR28" s="104"/>
      <c r="AS28" s="104"/>
      <c r="AT28" s="105"/>
      <c r="AU28" s="105"/>
      <c r="AV28" s="24"/>
      <c r="AW28" s="24"/>
      <c r="AX28" s="95"/>
      <c r="AY28" s="95"/>
      <c r="AZ28" s="95"/>
      <c r="BA28" s="95"/>
      <c r="BB28" s="95"/>
      <c r="BC28" s="95"/>
      <c r="BD28" s="95"/>
      <c r="BE28" s="8"/>
      <c r="BF28" s="33">
        <f t="shared" si="14"/>
        <v>0</v>
      </c>
    </row>
    <row r="29" spans="1:58" ht="20.25" customHeight="1" x14ac:dyDescent="0.2">
      <c r="A29" s="142"/>
      <c r="B29" s="128" t="s">
        <v>121</v>
      </c>
      <c r="C29" s="130" t="s">
        <v>113</v>
      </c>
      <c r="D29" s="81" t="s">
        <v>6</v>
      </c>
      <c r="E29" s="20">
        <v>36</v>
      </c>
      <c r="F29" s="20">
        <v>36</v>
      </c>
      <c r="G29" s="20">
        <v>36</v>
      </c>
      <c r="H29" s="20">
        <v>36</v>
      </c>
      <c r="I29" s="20">
        <v>36</v>
      </c>
      <c r="J29" s="20">
        <v>36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54"/>
      <c r="W29" s="54"/>
      <c r="X29" s="20"/>
      <c r="Y29" s="49"/>
      <c r="Z29" s="49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5"/>
      <c r="AL29" s="20"/>
      <c r="AM29" s="20"/>
      <c r="AN29" s="19"/>
      <c r="AO29" s="20"/>
      <c r="AP29" s="104"/>
      <c r="AQ29" s="104"/>
      <c r="AR29" s="104"/>
      <c r="AS29" s="104"/>
      <c r="AT29" s="105"/>
      <c r="AU29" s="105"/>
      <c r="AV29" s="24"/>
      <c r="AW29" s="24"/>
      <c r="AX29" s="95"/>
      <c r="AY29" s="95"/>
      <c r="AZ29" s="95"/>
      <c r="BA29" s="95"/>
      <c r="BB29" s="95"/>
      <c r="BC29" s="95"/>
      <c r="BD29" s="95"/>
      <c r="BE29" s="8">
        <f t="shared" si="2"/>
        <v>216</v>
      </c>
      <c r="BF29" s="15"/>
    </row>
    <row r="30" spans="1:58" ht="20.25" customHeight="1" x14ac:dyDescent="0.2">
      <c r="A30" s="142"/>
      <c r="B30" s="129"/>
      <c r="C30" s="131"/>
      <c r="D30" s="81" t="s">
        <v>7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54"/>
      <c r="W30" s="54"/>
      <c r="X30" s="20"/>
      <c r="Y30" s="49"/>
      <c r="Z30" s="49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5"/>
      <c r="AL30" s="20"/>
      <c r="AM30" s="20"/>
      <c r="AN30" s="19"/>
      <c r="AO30" s="20"/>
      <c r="AP30" s="104"/>
      <c r="AQ30" s="104"/>
      <c r="AR30" s="104"/>
      <c r="AS30" s="104"/>
      <c r="AT30" s="105"/>
      <c r="AU30" s="105"/>
      <c r="AV30" s="24"/>
      <c r="AW30" s="24"/>
      <c r="AX30" s="95"/>
      <c r="AY30" s="95"/>
      <c r="AZ30" s="95"/>
      <c r="BA30" s="95"/>
      <c r="BB30" s="95"/>
      <c r="BC30" s="95"/>
      <c r="BD30" s="95"/>
      <c r="BE30" s="83"/>
      <c r="BF30" s="15">
        <f t="shared" si="14"/>
        <v>0</v>
      </c>
    </row>
    <row r="31" spans="1:58" ht="20.25" customHeight="1" x14ac:dyDescent="0.2">
      <c r="A31" s="142"/>
      <c r="B31" s="134" t="s">
        <v>122</v>
      </c>
      <c r="C31" s="136" t="s">
        <v>137</v>
      </c>
      <c r="D31" s="79" t="s">
        <v>6</v>
      </c>
      <c r="E31" s="22">
        <f>SUM(E33,E35)</f>
        <v>0</v>
      </c>
      <c r="F31" s="22">
        <f t="shared" ref="F31:AJ32" si="17">SUM(F33,F35)</f>
        <v>0</v>
      </c>
      <c r="G31" s="22">
        <f t="shared" si="17"/>
        <v>0</v>
      </c>
      <c r="H31" s="22">
        <f t="shared" si="17"/>
        <v>0</v>
      </c>
      <c r="I31" s="22">
        <f t="shared" si="17"/>
        <v>0</v>
      </c>
      <c r="J31" s="22">
        <f t="shared" si="17"/>
        <v>0</v>
      </c>
      <c r="K31" s="22">
        <f t="shared" si="17"/>
        <v>18</v>
      </c>
      <c r="L31" s="22">
        <f t="shared" si="17"/>
        <v>16</v>
      </c>
      <c r="M31" s="22">
        <f t="shared" si="17"/>
        <v>18</v>
      </c>
      <c r="N31" s="22">
        <f t="shared" si="17"/>
        <v>16</v>
      </c>
      <c r="O31" s="22">
        <f t="shared" si="17"/>
        <v>18</v>
      </c>
      <c r="P31" s="22">
        <f t="shared" si="17"/>
        <v>16</v>
      </c>
      <c r="Q31" s="22">
        <f t="shared" si="17"/>
        <v>18</v>
      </c>
      <c r="R31" s="22">
        <f t="shared" si="17"/>
        <v>16</v>
      </c>
      <c r="S31" s="22">
        <f t="shared" si="17"/>
        <v>18</v>
      </c>
      <c r="T31" s="22">
        <f t="shared" si="17"/>
        <v>16</v>
      </c>
      <c r="U31" s="22">
        <f t="shared" si="17"/>
        <v>18</v>
      </c>
      <c r="V31" s="51"/>
      <c r="W31" s="51"/>
      <c r="X31" s="22">
        <f t="shared" si="17"/>
        <v>10</v>
      </c>
      <c r="Y31" s="22">
        <f t="shared" si="17"/>
        <v>10</v>
      </c>
      <c r="Z31" s="22">
        <f t="shared" si="17"/>
        <v>10</v>
      </c>
      <c r="AA31" s="22">
        <f t="shared" si="17"/>
        <v>10</v>
      </c>
      <c r="AB31" s="22">
        <f t="shared" si="17"/>
        <v>10</v>
      </c>
      <c r="AC31" s="22">
        <f t="shared" si="17"/>
        <v>10</v>
      </c>
      <c r="AD31" s="22">
        <f t="shared" si="17"/>
        <v>10</v>
      </c>
      <c r="AE31" s="22">
        <f t="shared" si="17"/>
        <v>10</v>
      </c>
      <c r="AF31" s="22">
        <f t="shared" si="17"/>
        <v>10</v>
      </c>
      <c r="AG31" s="22">
        <f t="shared" si="17"/>
        <v>10</v>
      </c>
      <c r="AH31" s="22">
        <f t="shared" si="17"/>
        <v>10</v>
      </c>
      <c r="AI31" s="22">
        <f t="shared" si="17"/>
        <v>10</v>
      </c>
      <c r="AJ31" s="22">
        <f t="shared" si="17"/>
        <v>10</v>
      </c>
      <c r="AK31" s="23"/>
      <c r="AL31" s="22">
        <f t="shared" ref="AL31:AO32" si="18">SUM(AL33,AL35)</f>
        <v>0</v>
      </c>
      <c r="AM31" s="22">
        <f t="shared" si="18"/>
        <v>0</v>
      </c>
      <c r="AN31" s="22">
        <f t="shared" si="18"/>
        <v>0</v>
      </c>
      <c r="AO31" s="22">
        <f t="shared" si="18"/>
        <v>0</v>
      </c>
      <c r="AP31" s="102">
        <f t="shared" ref="AP31:AU31" si="19">SUM(AP33,AP35,AP37)</f>
        <v>0</v>
      </c>
      <c r="AQ31" s="102">
        <f t="shared" si="19"/>
        <v>0</v>
      </c>
      <c r="AR31" s="102">
        <f t="shared" si="19"/>
        <v>0</v>
      </c>
      <c r="AS31" s="102">
        <f t="shared" si="19"/>
        <v>0</v>
      </c>
      <c r="AT31" s="103">
        <f t="shared" si="19"/>
        <v>0</v>
      </c>
      <c r="AU31" s="103">
        <f t="shared" si="19"/>
        <v>0</v>
      </c>
      <c r="AV31" s="22"/>
      <c r="AW31" s="22"/>
      <c r="AX31" s="22"/>
      <c r="AY31" s="22"/>
      <c r="AZ31" s="22"/>
      <c r="BA31" s="22"/>
      <c r="BB31" s="22"/>
      <c r="BC31" s="22"/>
      <c r="BD31" s="22"/>
      <c r="BE31" s="83">
        <f t="shared" si="2"/>
        <v>318</v>
      </c>
      <c r="BF31" s="89"/>
    </row>
    <row r="32" spans="1:58" ht="20.25" customHeight="1" x14ac:dyDescent="0.2">
      <c r="A32" s="142"/>
      <c r="B32" s="135"/>
      <c r="C32" s="137"/>
      <c r="D32" s="79" t="s">
        <v>7</v>
      </c>
      <c r="E32" s="22">
        <f>SUM(E34,E36)</f>
        <v>0</v>
      </c>
      <c r="F32" s="22">
        <f t="shared" si="17"/>
        <v>0</v>
      </c>
      <c r="G32" s="22">
        <f t="shared" si="17"/>
        <v>0</v>
      </c>
      <c r="H32" s="22">
        <f t="shared" si="17"/>
        <v>0</v>
      </c>
      <c r="I32" s="22">
        <f t="shared" si="17"/>
        <v>0</v>
      </c>
      <c r="J32" s="22">
        <f t="shared" si="17"/>
        <v>0</v>
      </c>
      <c r="K32" s="22">
        <f t="shared" si="17"/>
        <v>9</v>
      </c>
      <c r="L32" s="22">
        <f t="shared" si="17"/>
        <v>8</v>
      </c>
      <c r="M32" s="22">
        <f t="shared" si="17"/>
        <v>9</v>
      </c>
      <c r="N32" s="22">
        <f t="shared" si="17"/>
        <v>8</v>
      </c>
      <c r="O32" s="22">
        <f t="shared" si="17"/>
        <v>9</v>
      </c>
      <c r="P32" s="22">
        <f t="shared" si="17"/>
        <v>8</v>
      </c>
      <c r="Q32" s="22">
        <f t="shared" si="17"/>
        <v>9</v>
      </c>
      <c r="R32" s="22">
        <f t="shared" si="17"/>
        <v>8</v>
      </c>
      <c r="S32" s="22">
        <f t="shared" si="17"/>
        <v>9</v>
      </c>
      <c r="T32" s="22">
        <f t="shared" si="17"/>
        <v>8</v>
      </c>
      <c r="U32" s="22">
        <f t="shared" si="17"/>
        <v>9</v>
      </c>
      <c r="V32" s="51"/>
      <c r="W32" s="51"/>
      <c r="X32" s="22">
        <f t="shared" si="17"/>
        <v>5</v>
      </c>
      <c r="Y32" s="22">
        <f t="shared" si="17"/>
        <v>5</v>
      </c>
      <c r="Z32" s="22">
        <f t="shared" si="17"/>
        <v>5</v>
      </c>
      <c r="AA32" s="22">
        <f t="shared" si="17"/>
        <v>5</v>
      </c>
      <c r="AB32" s="22">
        <f t="shared" si="17"/>
        <v>5</v>
      </c>
      <c r="AC32" s="22">
        <f t="shared" si="17"/>
        <v>5</v>
      </c>
      <c r="AD32" s="22">
        <f t="shared" si="17"/>
        <v>5</v>
      </c>
      <c r="AE32" s="22">
        <f t="shared" si="17"/>
        <v>5</v>
      </c>
      <c r="AF32" s="22">
        <f t="shared" si="17"/>
        <v>5</v>
      </c>
      <c r="AG32" s="22">
        <f t="shared" si="17"/>
        <v>5</v>
      </c>
      <c r="AH32" s="22">
        <f t="shared" si="17"/>
        <v>5</v>
      </c>
      <c r="AI32" s="22">
        <f t="shared" si="17"/>
        <v>5</v>
      </c>
      <c r="AJ32" s="22">
        <f t="shared" si="17"/>
        <v>5</v>
      </c>
      <c r="AK32" s="23"/>
      <c r="AL32" s="22">
        <f t="shared" si="18"/>
        <v>0</v>
      </c>
      <c r="AM32" s="22">
        <f t="shared" si="18"/>
        <v>0</v>
      </c>
      <c r="AN32" s="22">
        <f t="shared" si="18"/>
        <v>0</v>
      </c>
      <c r="AO32" s="22">
        <f t="shared" si="18"/>
        <v>0</v>
      </c>
      <c r="AP32" s="102">
        <f t="shared" ref="AP32:AU32" si="20">SUM(AP34,AP38)</f>
        <v>0</v>
      </c>
      <c r="AQ32" s="102">
        <f t="shared" si="20"/>
        <v>0</v>
      </c>
      <c r="AR32" s="102">
        <f t="shared" si="20"/>
        <v>0</v>
      </c>
      <c r="AS32" s="102">
        <f t="shared" si="20"/>
        <v>0</v>
      </c>
      <c r="AT32" s="106">
        <f t="shared" si="20"/>
        <v>0</v>
      </c>
      <c r="AU32" s="106">
        <f t="shared" si="20"/>
        <v>0</v>
      </c>
      <c r="AV32" s="22"/>
      <c r="AW32" s="22"/>
      <c r="AX32" s="22"/>
      <c r="AY32" s="22"/>
      <c r="AZ32" s="22"/>
      <c r="BA32" s="22"/>
      <c r="BB32" s="22"/>
      <c r="BC32" s="22"/>
      <c r="BD32" s="22"/>
      <c r="BE32" s="83"/>
      <c r="BF32" s="89">
        <f t="shared" si="14"/>
        <v>159</v>
      </c>
    </row>
    <row r="33" spans="1:58" ht="20.25" customHeight="1" x14ac:dyDescent="0.2">
      <c r="A33" s="142"/>
      <c r="B33" s="125" t="s">
        <v>123</v>
      </c>
      <c r="C33" s="126" t="s">
        <v>116</v>
      </c>
      <c r="D33" s="81" t="s">
        <v>6</v>
      </c>
      <c r="E33" s="24"/>
      <c r="F33" s="24"/>
      <c r="G33" s="24"/>
      <c r="H33" s="24"/>
      <c r="I33" s="24"/>
      <c r="J33" s="24"/>
      <c r="K33" s="20">
        <v>18</v>
      </c>
      <c r="L33" s="20">
        <v>16</v>
      </c>
      <c r="M33" s="20">
        <v>18</v>
      </c>
      <c r="N33" s="20">
        <v>16</v>
      </c>
      <c r="O33" s="20">
        <v>18</v>
      </c>
      <c r="P33" s="20">
        <v>16</v>
      </c>
      <c r="Q33" s="20">
        <v>18</v>
      </c>
      <c r="R33" s="20">
        <v>16</v>
      </c>
      <c r="S33" s="20">
        <v>18</v>
      </c>
      <c r="T33" s="20">
        <v>16</v>
      </c>
      <c r="U33" s="20">
        <v>18</v>
      </c>
      <c r="V33" s="54"/>
      <c r="W33" s="54"/>
      <c r="X33" s="20">
        <v>10</v>
      </c>
      <c r="Y33" s="49">
        <v>10</v>
      </c>
      <c r="Z33" s="49">
        <v>10</v>
      </c>
      <c r="AA33" s="20">
        <v>10</v>
      </c>
      <c r="AB33" s="20">
        <v>10</v>
      </c>
      <c r="AC33" s="20">
        <v>10</v>
      </c>
      <c r="AD33" s="20">
        <v>10</v>
      </c>
      <c r="AE33" s="20">
        <v>10</v>
      </c>
      <c r="AF33" s="20">
        <v>10</v>
      </c>
      <c r="AG33" s="20">
        <v>10</v>
      </c>
      <c r="AH33" s="20">
        <v>10</v>
      </c>
      <c r="AI33" s="20">
        <v>10</v>
      </c>
      <c r="AJ33" s="20">
        <v>10</v>
      </c>
      <c r="AK33" s="25"/>
      <c r="AL33" s="20"/>
      <c r="AM33" s="20"/>
      <c r="AN33" s="19"/>
      <c r="AO33" s="20"/>
      <c r="AP33" s="104"/>
      <c r="AQ33" s="104"/>
      <c r="AR33" s="104"/>
      <c r="AS33" s="104"/>
      <c r="AT33" s="105"/>
      <c r="AU33" s="105"/>
      <c r="AV33" s="24"/>
      <c r="AW33" s="24"/>
      <c r="AX33" s="95"/>
      <c r="AY33" s="95"/>
      <c r="AZ33" s="95"/>
      <c r="BA33" s="95"/>
      <c r="BB33" s="95"/>
      <c r="BC33" s="95"/>
      <c r="BD33" s="95"/>
      <c r="BE33" s="8">
        <f t="shared" si="2"/>
        <v>318</v>
      </c>
      <c r="BF33" s="15"/>
    </row>
    <row r="34" spans="1:58" ht="20.25" customHeight="1" x14ac:dyDescent="0.2">
      <c r="A34" s="142"/>
      <c r="B34" s="125"/>
      <c r="C34" s="127"/>
      <c r="D34" s="81" t="s">
        <v>7</v>
      </c>
      <c r="E34" s="24"/>
      <c r="F34" s="24"/>
      <c r="G34" s="24"/>
      <c r="H34" s="24"/>
      <c r="I34" s="24"/>
      <c r="J34" s="24"/>
      <c r="K34" s="20">
        <v>9</v>
      </c>
      <c r="L34" s="20">
        <v>8</v>
      </c>
      <c r="M34" s="20">
        <v>9</v>
      </c>
      <c r="N34" s="20">
        <v>8</v>
      </c>
      <c r="O34" s="20">
        <v>9</v>
      </c>
      <c r="P34" s="20">
        <v>8</v>
      </c>
      <c r="Q34" s="20">
        <v>9</v>
      </c>
      <c r="R34" s="20">
        <v>8</v>
      </c>
      <c r="S34" s="20">
        <v>9</v>
      </c>
      <c r="T34" s="20">
        <v>8</v>
      </c>
      <c r="U34" s="20">
        <v>9</v>
      </c>
      <c r="V34" s="54"/>
      <c r="W34" s="54"/>
      <c r="X34" s="20">
        <v>5</v>
      </c>
      <c r="Y34" s="49">
        <v>5</v>
      </c>
      <c r="Z34" s="49">
        <v>5</v>
      </c>
      <c r="AA34" s="20">
        <v>5</v>
      </c>
      <c r="AB34" s="20">
        <v>5</v>
      </c>
      <c r="AC34" s="20">
        <v>5</v>
      </c>
      <c r="AD34" s="20">
        <v>5</v>
      </c>
      <c r="AE34" s="20">
        <v>5</v>
      </c>
      <c r="AF34" s="20">
        <v>5</v>
      </c>
      <c r="AG34" s="20">
        <v>5</v>
      </c>
      <c r="AH34" s="20">
        <v>5</v>
      </c>
      <c r="AI34" s="20">
        <v>5</v>
      </c>
      <c r="AJ34" s="20">
        <v>5</v>
      </c>
      <c r="AK34" s="25"/>
      <c r="AL34" s="20"/>
      <c r="AM34" s="20"/>
      <c r="AN34" s="19"/>
      <c r="AO34" s="20"/>
      <c r="AP34" s="104"/>
      <c r="AQ34" s="104"/>
      <c r="AR34" s="104"/>
      <c r="AS34" s="104"/>
      <c r="AT34" s="105"/>
      <c r="AU34" s="105"/>
      <c r="AV34" s="24"/>
      <c r="AW34" s="24"/>
      <c r="AX34" s="95"/>
      <c r="AY34" s="95"/>
      <c r="AZ34" s="95"/>
      <c r="BA34" s="95"/>
      <c r="BB34" s="95"/>
      <c r="BC34" s="95"/>
      <c r="BD34" s="95"/>
      <c r="BE34" s="8"/>
      <c r="BF34" s="15">
        <f t="shared" si="14"/>
        <v>159</v>
      </c>
    </row>
    <row r="35" spans="1:58" ht="20.25" customHeight="1" x14ac:dyDescent="0.2">
      <c r="A35" s="142"/>
      <c r="B35" s="128" t="s">
        <v>162</v>
      </c>
      <c r="C35" s="130" t="s">
        <v>113</v>
      </c>
      <c r="D35" s="81" t="s">
        <v>6</v>
      </c>
      <c r="E35" s="24"/>
      <c r="F35" s="24"/>
      <c r="G35" s="24"/>
      <c r="H35" s="24"/>
      <c r="I35" s="24"/>
      <c r="J35" s="24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54"/>
      <c r="W35" s="54"/>
      <c r="X35" s="20"/>
      <c r="Y35" s="49"/>
      <c r="Z35" s="49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5"/>
      <c r="AL35" s="20"/>
      <c r="AM35" s="20"/>
      <c r="AN35" s="19"/>
      <c r="AO35" s="20"/>
      <c r="AP35" s="104"/>
      <c r="AQ35" s="104"/>
      <c r="AR35" s="104"/>
      <c r="AS35" s="104"/>
      <c r="AT35" s="105"/>
      <c r="AU35" s="105"/>
      <c r="AV35" s="24"/>
      <c r="AW35" s="24"/>
      <c r="AX35" s="95"/>
      <c r="AY35" s="95"/>
      <c r="AZ35" s="95"/>
      <c r="BA35" s="95"/>
      <c r="BB35" s="95"/>
      <c r="BC35" s="95"/>
      <c r="BD35" s="95"/>
      <c r="BE35" s="8">
        <f t="shared" si="2"/>
        <v>0</v>
      </c>
      <c r="BF35" s="15"/>
    </row>
    <row r="36" spans="1:58" ht="20.25" customHeight="1" x14ac:dyDescent="0.2">
      <c r="A36" s="142"/>
      <c r="B36" s="129"/>
      <c r="C36" s="131"/>
      <c r="D36" s="81" t="s">
        <v>7</v>
      </c>
      <c r="E36" s="24"/>
      <c r="F36" s="24"/>
      <c r="G36" s="24"/>
      <c r="H36" s="24"/>
      <c r="I36" s="24"/>
      <c r="J36" s="24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54"/>
      <c r="W36" s="54"/>
      <c r="X36" s="20"/>
      <c r="Y36" s="49"/>
      <c r="Z36" s="49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5"/>
      <c r="AL36" s="20"/>
      <c r="AM36" s="20"/>
      <c r="AN36" s="19"/>
      <c r="AO36" s="20"/>
      <c r="AP36" s="104"/>
      <c r="AQ36" s="104"/>
      <c r="AR36" s="104"/>
      <c r="AS36" s="104"/>
      <c r="AT36" s="105"/>
      <c r="AU36" s="105"/>
      <c r="AV36" s="24"/>
      <c r="AW36" s="24"/>
      <c r="AX36" s="95"/>
      <c r="AY36" s="95"/>
      <c r="AZ36" s="95"/>
      <c r="BA36" s="95"/>
      <c r="BB36" s="95"/>
      <c r="BC36" s="95"/>
      <c r="BD36" s="95"/>
      <c r="BE36" s="8"/>
      <c r="BF36" s="15">
        <f t="shared" si="14"/>
        <v>0</v>
      </c>
    </row>
    <row r="37" spans="1:58" ht="20.25" customHeight="1" x14ac:dyDescent="0.2">
      <c r="A37" s="142"/>
      <c r="B37" s="117" t="s">
        <v>163</v>
      </c>
      <c r="C37" s="132" t="s">
        <v>164</v>
      </c>
      <c r="D37" s="81" t="s">
        <v>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100"/>
      <c r="W37" s="100"/>
      <c r="X37" s="6"/>
      <c r="Y37" s="49"/>
      <c r="Z37" s="49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8"/>
      <c r="AL37" s="107">
        <v>36</v>
      </c>
      <c r="AM37" s="108">
        <v>36</v>
      </c>
      <c r="AN37" s="95">
        <v>36</v>
      </c>
      <c r="AO37" s="107">
        <v>36</v>
      </c>
      <c r="AP37" s="109"/>
      <c r="AQ37" s="109"/>
      <c r="AR37" s="109"/>
      <c r="AS37" s="109"/>
      <c r="AT37" s="98"/>
      <c r="AU37" s="98"/>
      <c r="AV37" s="20"/>
      <c r="AW37" s="20"/>
      <c r="AX37" s="95"/>
      <c r="AY37" s="95"/>
      <c r="AZ37" s="95"/>
      <c r="BA37" s="95"/>
      <c r="BB37" s="95"/>
      <c r="BC37" s="95"/>
      <c r="BD37" s="95"/>
      <c r="BE37" s="83">
        <f t="shared" si="2"/>
        <v>144</v>
      </c>
      <c r="BF37" s="15"/>
    </row>
    <row r="38" spans="1:58" ht="20.25" customHeight="1" x14ac:dyDescent="0.2">
      <c r="A38" s="142"/>
      <c r="B38" s="118"/>
      <c r="C38" s="133"/>
      <c r="D38" s="81" t="s">
        <v>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100"/>
      <c r="W38" s="100"/>
      <c r="X38" s="6"/>
      <c r="Y38" s="49"/>
      <c r="Z38" s="49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8"/>
      <c r="AL38" s="11"/>
      <c r="AM38" s="21"/>
      <c r="AN38" s="19"/>
      <c r="AO38" s="11"/>
      <c r="AP38" s="96"/>
      <c r="AQ38" s="97"/>
      <c r="AR38" s="97"/>
      <c r="AS38" s="97"/>
      <c r="AT38" s="98"/>
      <c r="AU38" s="98"/>
      <c r="AV38" s="20"/>
      <c r="AW38" s="20"/>
      <c r="AX38" s="95"/>
      <c r="AY38" s="95"/>
      <c r="AZ38" s="95"/>
      <c r="BA38" s="95"/>
      <c r="BB38" s="95"/>
      <c r="BC38" s="95"/>
      <c r="BD38" s="95"/>
      <c r="BE38" s="83"/>
      <c r="BF38" s="89">
        <f t="shared" si="14"/>
        <v>0</v>
      </c>
    </row>
    <row r="39" spans="1:58" ht="20.25" customHeight="1" x14ac:dyDescent="0.2">
      <c r="A39" s="142"/>
      <c r="B39" s="117" t="s">
        <v>165</v>
      </c>
      <c r="C39" s="119" t="s">
        <v>166</v>
      </c>
      <c r="D39" s="81" t="s">
        <v>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100"/>
      <c r="W39" s="100"/>
      <c r="X39" s="6"/>
      <c r="Y39" s="49"/>
      <c r="Z39" s="49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8"/>
      <c r="AL39" s="11"/>
      <c r="AM39" s="21"/>
      <c r="AN39" s="19"/>
      <c r="AO39" s="11"/>
      <c r="AP39" s="110" t="s">
        <v>167</v>
      </c>
      <c r="AQ39" s="110" t="s">
        <v>167</v>
      </c>
      <c r="AR39" s="110" t="s">
        <v>167</v>
      </c>
      <c r="AS39" s="110" t="s">
        <v>167</v>
      </c>
      <c r="AT39" s="88" t="s">
        <v>168</v>
      </c>
      <c r="AU39" s="88" t="s">
        <v>168</v>
      </c>
      <c r="AV39" s="20"/>
      <c r="AW39" s="20"/>
      <c r="AX39" s="95"/>
      <c r="AY39" s="95"/>
      <c r="AZ39" s="95"/>
      <c r="BA39" s="95"/>
      <c r="BB39" s="95"/>
      <c r="BC39" s="95"/>
      <c r="BD39" s="95"/>
      <c r="BE39" s="83"/>
      <c r="BF39" s="15"/>
    </row>
    <row r="40" spans="1:58" ht="16.5" customHeight="1" x14ac:dyDescent="0.2">
      <c r="A40" s="142"/>
      <c r="B40" s="118"/>
      <c r="C40" s="120"/>
      <c r="D40" s="81" t="s">
        <v>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100"/>
      <c r="W40" s="100"/>
      <c r="X40" s="6"/>
      <c r="Y40" s="49"/>
      <c r="Z40" s="49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8"/>
      <c r="AL40" s="11"/>
      <c r="AM40" s="21"/>
      <c r="AN40" s="19"/>
      <c r="AO40" s="11"/>
      <c r="AP40" s="96"/>
      <c r="AQ40" s="97"/>
      <c r="AR40" s="97"/>
      <c r="AS40" s="97"/>
      <c r="AT40" s="98"/>
      <c r="AU40" s="98"/>
      <c r="AV40" s="20"/>
      <c r="AW40" s="20"/>
      <c r="AX40" s="95"/>
      <c r="AY40" s="95"/>
      <c r="AZ40" s="95"/>
      <c r="BA40" s="95"/>
      <c r="BB40" s="95"/>
      <c r="BC40" s="95"/>
      <c r="BD40" s="95"/>
      <c r="BE40" s="83"/>
      <c r="BF40" s="15"/>
    </row>
    <row r="41" spans="1:58" x14ac:dyDescent="0.2">
      <c r="A41" s="142"/>
      <c r="B41" s="121" t="s">
        <v>22</v>
      </c>
      <c r="C41" s="121"/>
      <c r="D41" s="121"/>
      <c r="E41" s="8">
        <f>SUM(E5,E11)</f>
        <v>36</v>
      </c>
      <c r="F41" s="8">
        <f t="shared" ref="F41:AJ42" si="21">SUM(F5,F11)</f>
        <v>36</v>
      </c>
      <c r="G41" s="8">
        <f t="shared" si="21"/>
        <v>36</v>
      </c>
      <c r="H41" s="8">
        <f t="shared" si="21"/>
        <v>36</v>
      </c>
      <c r="I41" s="8">
        <f t="shared" si="21"/>
        <v>36</v>
      </c>
      <c r="J41" s="8">
        <f t="shared" si="21"/>
        <v>36</v>
      </c>
      <c r="K41" s="8">
        <f t="shared" si="21"/>
        <v>36</v>
      </c>
      <c r="L41" s="8">
        <f t="shared" si="21"/>
        <v>36</v>
      </c>
      <c r="M41" s="8">
        <f t="shared" si="21"/>
        <v>36</v>
      </c>
      <c r="N41" s="8">
        <f t="shared" si="21"/>
        <v>36</v>
      </c>
      <c r="O41" s="8">
        <f t="shared" si="21"/>
        <v>36</v>
      </c>
      <c r="P41" s="8">
        <f t="shared" si="21"/>
        <v>36</v>
      </c>
      <c r="Q41" s="8">
        <f t="shared" si="21"/>
        <v>36</v>
      </c>
      <c r="R41" s="8">
        <f t="shared" si="21"/>
        <v>36</v>
      </c>
      <c r="S41" s="8">
        <f t="shared" si="21"/>
        <v>36</v>
      </c>
      <c r="T41" s="8">
        <f t="shared" si="21"/>
        <v>36</v>
      </c>
      <c r="U41" s="8">
        <f t="shared" si="21"/>
        <v>36</v>
      </c>
      <c r="V41" s="100"/>
      <c r="W41" s="100"/>
      <c r="X41" s="8">
        <f t="shared" si="21"/>
        <v>36</v>
      </c>
      <c r="Y41" s="8">
        <f t="shared" si="21"/>
        <v>36</v>
      </c>
      <c r="Z41" s="8">
        <f t="shared" si="21"/>
        <v>36</v>
      </c>
      <c r="AA41" s="8">
        <f t="shared" si="21"/>
        <v>36</v>
      </c>
      <c r="AB41" s="8">
        <f t="shared" si="21"/>
        <v>36</v>
      </c>
      <c r="AC41" s="8">
        <f t="shared" si="21"/>
        <v>36</v>
      </c>
      <c r="AD41" s="8">
        <f t="shared" si="21"/>
        <v>36</v>
      </c>
      <c r="AE41" s="8">
        <f t="shared" si="21"/>
        <v>36</v>
      </c>
      <c r="AF41" s="8">
        <f t="shared" si="21"/>
        <v>36</v>
      </c>
      <c r="AG41" s="8">
        <f t="shared" si="21"/>
        <v>36</v>
      </c>
      <c r="AH41" s="8">
        <f t="shared" si="21"/>
        <v>36</v>
      </c>
      <c r="AI41" s="8">
        <f t="shared" si="21"/>
        <v>36</v>
      </c>
      <c r="AJ41" s="8">
        <f t="shared" si="21"/>
        <v>36</v>
      </c>
      <c r="AK41" s="13"/>
      <c r="AL41" s="8">
        <v>36</v>
      </c>
      <c r="AM41" s="8">
        <v>36</v>
      </c>
      <c r="AN41" s="8">
        <v>36</v>
      </c>
      <c r="AO41" s="8">
        <v>36</v>
      </c>
      <c r="AP41" s="97">
        <f t="shared" ref="AP41:AU41" si="22">SUM(AP5,AP11)</f>
        <v>0</v>
      </c>
      <c r="AQ41" s="97">
        <f t="shared" si="22"/>
        <v>0</v>
      </c>
      <c r="AR41" s="97">
        <f t="shared" si="22"/>
        <v>0</v>
      </c>
      <c r="AS41" s="97">
        <f t="shared" si="22"/>
        <v>0</v>
      </c>
      <c r="AT41" s="98">
        <f t="shared" si="22"/>
        <v>0</v>
      </c>
      <c r="AU41" s="98">
        <f t="shared" si="22"/>
        <v>0</v>
      </c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</row>
    <row r="42" spans="1:58" x14ac:dyDescent="0.2">
      <c r="A42" s="142"/>
      <c r="B42" s="122" t="s">
        <v>23</v>
      </c>
      <c r="C42" s="122"/>
      <c r="D42" s="122"/>
      <c r="E42" s="15">
        <f>SUM(E6,E12)</f>
        <v>0</v>
      </c>
      <c r="F42" s="15">
        <f t="shared" si="21"/>
        <v>0</v>
      </c>
      <c r="G42" s="15">
        <f t="shared" si="21"/>
        <v>0</v>
      </c>
      <c r="H42" s="15">
        <f t="shared" si="21"/>
        <v>0</v>
      </c>
      <c r="I42" s="15">
        <f t="shared" si="21"/>
        <v>0</v>
      </c>
      <c r="J42" s="15">
        <f t="shared" si="21"/>
        <v>0</v>
      </c>
      <c r="K42" s="15">
        <f t="shared" si="21"/>
        <v>18</v>
      </c>
      <c r="L42" s="15">
        <f t="shared" si="21"/>
        <v>18</v>
      </c>
      <c r="M42" s="15">
        <f t="shared" si="21"/>
        <v>18</v>
      </c>
      <c r="N42" s="15">
        <f t="shared" si="21"/>
        <v>18</v>
      </c>
      <c r="O42" s="15">
        <f t="shared" si="21"/>
        <v>18</v>
      </c>
      <c r="P42" s="15">
        <f t="shared" si="21"/>
        <v>18</v>
      </c>
      <c r="Q42" s="15">
        <f t="shared" si="21"/>
        <v>18</v>
      </c>
      <c r="R42" s="15">
        <f t="shared" si="21"/>
        <v>18</v>
      </c>
      <c r="S42" s="15">
        <f t="shared" si="21"/>
        <v>18</v>
      </c>
      <c r="T42" s="15">
        <f t="shared" si="21"/>
        <v>18</v>
      </c>
      <c r="U42" s="15">
        <f t="shared" si="21"/>
        <v>18</v>
      </c>
      <c r="V42" s="111"/>
      <c r="W42" s="111"/>
      <c r="X42" s="15">
        <f t="shared" si="21"/>
        <v>18</v>
      </c>
      <c r="Y42" s="15">
        <f t="shared" si="21"/>
        <v>18</v>
      </c>
      <c r="Z42" s="15">
        <f t="shared" si="21"/>
        <v>18</v>
      </c>
      <c r="AA42" s="15">
        <f t="shared" si="21"/>
        <v>18</v>
      </c>
      <c r="AB42" s="15">
        <f t="shared" si="21"/>
        <v>18</v>
      </c>
      <c r="AC42" s="15">
        <f t="shared" si="21"/>
        <v>18</v>
      </c>
      <c r="AD42" s="15">
        <f t="shared" si="21"/>
        <v>18</v>
      </c>
      <c r="AE42" s="15">
        <f t="shared" si="21"/>
        <v>18</v>
      </c>
      <c r="AF42" s="15">
        <f t="shared" si="21"/>
        <v>18</v>
      </c>
      <c r="AG42" s="15">
        <f t="shared" si="21"/>
        <v>18</v>
      </c>
      <c r="AH42" s="15">
        <f t="shared" si="21"/>
        <v>18</v>
      </c>
      <c r="AI42" s="15">
        <f t="shared" si="21"/>
        <v>18</v>
      </c>
      <c r="AJ42" s="15">
        <f t="shared" si="21"/>
        <v>18</v>
      </c>
      <c r="AK42" s="112"/>
      <c r="AL42" s="15">
        <f t="shared" ref="AL42:AU42" si="23">SUM(AL6,AL12)</f>
        <v>0</v>
      </c>
      <c r="AM42" s="15">
        <f t="shared" si="23"/>
        <v>0</v>
      </c>
      <c r="AN42" s="15">
        <f t="shared" si="23"/>
        <v>0</v>
      </c>
      <c r="AO42" s="15">
        <f t="shared" si="23"/>
        <v>0</v>
      </c>
      <c r="AP42" s="113">
        <f t="shared" si="23"/>
        <v>0</v>
      </c>
      <c r="AQ42" s="113">
        <f t="shared" si="23"/>
        <v>0</v>
      </c>
      <c r="AR42" s="113">
        <f t="shared" si="23"/>
        <v>0</v>
      </c>
      <c r="AS42" s="113">
        <f t="shared" si="23"/>
        <v>0</v>
      </c>
      <c r="AT42" s="114">
        <f t="shared" si="23"/>
        <v>0</v>
      </c>
      <c r="AU42" s="114">
        <f t="shared" si="23"/>
        <v>0</v>
      </c>
      <c r="AV42" s="15"/>
      <c r="AW42" s="15"/>
      <c r="AX42" s="15"/>
      <c r="AY42" s="15"/>
      <c r="AZ42" s="15"/>
      <c r="BA42" s="15"/>
      <c r="BB42" s="15"/>
      <c r="BC42" s="15"/>
      <c r="BD42" s="15"/>
      <c r="BE42" s="83">
        <f>SUM(BE37,BE5,BE11)</f>
        <v>1224</v>
      </c>
      <c r="BF42" s="89">
        <f>SUM(BF38,BF12,BF6)</f>
        <v>432</v>
      </c>
    </row>
    <row r="43" spans="1:58" x14ac:dyDescent="0.2">
      <c r="A43" s="143"/>
      <c r="B43" s="122" t="s">
        <v>16</v>
      </c>
      <c r="C43" s="122"/>
      <c r="D43" s="122"/>
      <c r="E43" s="8">
        <f t="shared" ref="E43:AJ43" si="24">SUM(E41:E42)</f>
        <v>36</v>
      </c>
      <c r="F43" s="8">
        <f t="shared" si="24"/>
        <v>36</v>
      </c>
      <c r="G43" s="8">
        <f t="shared" si="24"/>
        <v>36</v>
      </c>
      <c r="H43" s="8">
        <f t="shared" si="24"/>
        <v>36</v>
      </c>
      <c r="I43" s="8">
        <f t="shared" si="24"/>
        <v>36</v>
      </c>
      <c r="J43" s="8">
        <f t="shared" si="24"/>
        <v>36</v>
      </c>
      <c r="K43" s="8">
        <f t="shared" si="24"/>
        <v>54</v>
      </c>
      <c r="L43" s="8">
        <f t="shared" si="24"/>
        <v>54</v>
      </c>
      <c r="M43" s="8">
        <f t="shared" si="24"/>
        <v>54</v>
      </c>
      <c r="N43" s="8">
        <f t="shared" si="24"/>
        <v>54</v>
      </c>
      <c r="O43" s="8">
        <f t="shared" si="24"/>
        <v>54</v>
      </c>
      <c r="P43" s="8">
        <f t="shared" si="24"/>
        <v>54</v>
      </c>
      <c r="Q43" s="8">
        <f t="shared" si="24"/>
        <v>54</v>
      </c>
      <c r="R43" s="8">
        <f t="shared" si="24"/>
        <v>54</v>
      </c>
      <c r="S43" s="8">
        <f t="shared" si="24"/>
        <v>54</v>
      </c>
      <c r="T43" s="8">
        <f t="shared" si="24"/>
        <v>54</v>
      </c>
      <c r="U43" s="8">
        <f t="shared" si="24"/>
        <v>54</v>
      </c>
      <c r="V43" s="100"/>
      <c r="W43" s="100"/>
      <c r="X43" s="8">
        <f t="shared" si="24"/>
        <v>54</v>
      </c>
      <c r="Y43" s="8">
        <f t="shared" si="24"/>
        <v>54</v>
      </c>
      <c r="Z43" s="8">
        <f t="shared" si="24"/>
        <v>54</v>
      </c>
      <c r="AA43" s="8">
        <f t="shared" si="24"/>
        <v>54</v>
      </c>
      <c r="AB43" s="8">
        <f t="shared" si="24"/>
        <v>54</v>
      </c>
      <c r="AC43" s="8">
        <f t="shared" si="24"/>
        <v>54</v>
      </c>
      <c r="AD43" s="8">
        <f t="shared" si="24"/>
        <v>54</v>
      </c>
      <c r="AE43" s="8">
        <f t="shared" si="24"/>
        <v>54</v>
      </c>
      <c r="AF43" s="8">
        <f t="shared" si="24"/>
        <v>54</v>
      </c>
      <c r="AG43" s="8">
        <f t="shared" si="24"/>
        <v>54</v>
      </c>
      <c r="AH43" s="8">
        <f t="shared" si="24"/>
        <v>54</v>
      </c>
      <c r="AI43" s="8">
        <f t="shared" si="24"/>
        <v>54</v>
      </c>
      <c r="AJ43" s="8">
        <f t="shared" si="24"/>
        <v>54</v>
      </c>
      <c r="AK43" s="13"/>
      <c r="AL43" s="8">
        <f t="shared" ref="AL43:AU43" si="25">SUM(AL41:AL42)</f>
        <v>36</v>
      </c>
      <c r="AM43" s="8">
        <f t="shared" si="25"/>
        <v>36</v>
      </c>
      <c r="AN43" s="8">
        <f t="shared" si="25"/>
        <v>36</v>
      </c>
      <c r="AO43" s="8">
        <f t="shared" si="25"/>
        <v>36</v>
      </c>
      <c r="AP43" s="97">
        <f t="shared" si="25"/>
        <v>0</v>
      </c>
      <c r="AQ43" s="97">
        <f t="shared" si="25"/>
        <v>0</v>
      </c>
      <c r="AR43" s="97">
        <f t="shared" si="25"/>
        <v>0</v>
      </c>
      <c r="AS43" s="97">
        <f t="shared" si="25"/>
        <v>0</v>
      </c>
      <c r="AT43" s="98">
        <f t="shared" si="25"/>
        <v>0</v>
      </c>
      <c r="AU43" s="98">
        <f t="shared" si="25"/>
        <v>0</v>
      </c>
      <c r="AV43" s="8"/>
      <c r="AW43" s="8"/>
      <c r="AX43" s="8"/>
      <c r="AY43" s="8"/>
      <c r="AZ43" s="8"/>
      <c r="BA43" s="8"/>
      <c r="BB43" s="8"/>
      <c r="BC43" s="8"/>
      <c r="BD43" s="8"/>
      <c r="BE43" s="123">
        <f>SUM(BE42,BF42)</f>
        <v>1656</v>
      </c>
      <c r="BF43" s="124"/>
    </row>
    <row r="44" spans="1:58" customFormat="1" x14ac:dyDescent="0.2">
      <c r="AR44" t="s">
        <v>56</v>
      </c>
    </row>
    <row r="45" spans="1:58" customFormat="1" x14ac:dyDescent="0.2"/>
    <row r="46" spans="1:58" customFormat="1" x14ac:dyDescent="0.2">
      <c r="W46" s="45"/>
      <c r="Y46" t="s">
        <v>26</v>
      </c>
      <c r="AG46" s="115"/>
      <c r="AI46" t="s">
        <v>169</v>
      </c>
    </row>
    <row r="48" spans="1:58" x14ac:dyDescent="0.2">
      <c r="W48" s="68"/>
      <c r="Y48" s="1" t="s">
        <v>27</v>
      </c>
      <c r="AG48" s="116"/>
      <c r="AI48" t="s">
        <v>170</v>
      </c>
    </row>
    <row r="49" spans="1:1" x14ac:dyDescent="0.2">
      <c r="A49" s="3" t="s">
        <v>18</v>
      </c>
    </row>
  </sheetData>
  <mergeCells count="48">
    <mergeCell ref="BF2:BF4"/>
    <mergeCell ref="E3:BD3"/>
    <mergeCell ref="A2:A4"/>
    <mergeCell ref="B2:B4"/>
    <mergeCell ref="C2:C4"/>
    <mergeCell ref="D2:D4"/>
    <mergeCell ref="BE2:BE4"/>
    <mergeCell ref="B19:B20"/>
    <mergeCell ref="C19:C20"/>
    <mergeCell ref="A5:A43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E43:BF43"/>
    <mergeCell ref="B33:B34"/>
    <mergeCell ref="C33:C34"/>
    <mergeCell ref="B35:B36"/>
    <mergeCell ref="C35:C36"/>
    <mergeCell ref="B37:B38"/>
    <mergeCell ref="C37:C38"/>
    <mergeCell ref="B39:B40"/>
    <mergeCell ref="C39:C40"/>
    <mergeCell ref="B41:D41"/>
    <mergeCell ref="B42:D42"/>
    <mergeCell ref="B43:D43"/>
  </mergeCells>
  <hyperlinks>
    <hyperlink ref="A49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5"/>
  <sheetViews>
    <sheetView topLeftCell="A43" workbookViewId="0">
      <selection activeCell="AD45" sqref="AD45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46" t="s">
        <v>0</v>
      </c>
      <c r="B2" s="146" t="s">
        <v>1</v>
      </c>
      <c r="C2" s="146" t="s">
        <v>2</v>
      </c>
      <c r="D2" s="146" t="s">
        <v>3</v>
      </c>
      <c r="E2" s="5" t="s">
        <v>32</v>
      </c>
      <c r="F2" s="5" t="s">
        <v>31</v>
      </c>
      <c r="G2" s="5" t="s">
        <v>33</v>
      </c>
      <c r="H2" s="5" t="s">
        <v>34</v>
      </c>
      <c r="I2" s="5" t="s">
        <v>35</v>
      </c>
      <c r="J2" s="17" t="s">
        <v>36</v>
      </c>
      <c r="K2" s="17" t="s">
        <v>37</v>
      </c>
      <c r="L2" s="17" t="s">
        <v>38</v>
      </c>
      <c r="M2" s="17" t="s">
        <v>39</v>
      </c>
      <c r="N2" s="10" t="s">
        <v>40</v>
      </c>
      <c r="O2" s="10" t="s">
        <v>41</v>
      </c>
      <c r="P2" s="10" t="s">
        <v>42</v>
      </c>
      <c r="Q2" s="10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5" t="s">
        <v>48</v>
      </c>
      <c r="W2" s="69" t="s">
        <v>49</v>
      </c>
      <c r="X2" s="69" t="s">
        <v>50</v>
      </c>
      <c r="Y2" s="69" t="s">
        <v>51</v>
      </c>
      <c r="Z2" s="5" t="s">
        <v>52</v>
      </c>
      <c r="AA2" s="5" t="s">
        <v>54</v>
      </c>
      <c r="AB2" s="5" t="s">
        <v>53</v>
      </c>
      <c r="AC2" s="5" t="s">
        <v>55</v>
      </c>
      <c r="AD2" s="5" t="s">
        <v>57</v>
      </c>
      <c r="AE2" s="5" t="s">
        <v>58</v>
      </c>
      <c r="AF2" s="5" t="s">
        <v>59</v>
      </c>
      <c r="AG2" s="5" t="s">
        <v>60</v>
      </c>
      <c r="AH2" s="5" t="s">
        <v>61</v>
      </c>
      <c r="AI2" s="4" t="s">
        <v>62</v>
      </c>
      <c r="AJ2" s="17" t="s">
        <v>63</v>
      </c>
      <c r="AK2" s="17" t="s">
        <v>64</v>
      </c>
      <c r="AL2" s="17" t="s">
        <v>65</v>
      </c>
      <c r="AM2" s="17" t="s">
        <v>66</v>
      </c>
      <c r="AN2" s="4" t="s">
        <v>67</v>
      </c>
      <c r="AO2" s="4" t="s">
        <v>68</v>
      </c>
      <c r="AP2" s="4" t="s">
        <v>69</v>
      </c>
      <c r="AQ2" s="4" t="s">
        <v>70</v>
      </c>
      <c r="AR2" s="4" t="s">
        <v>71</v>
      </c>
      <c r="AS2" s="17" t="s">
        <v>72</v>
      </c>
      <c r="AT2" s="17" t="s">
        <v>73</v>
      </c>
      <c r="AU2" s="17" t="s">
        <v>74</v>
      </c>
      <c r="AV2" s="4" t="s">
        <v>75</v>
      </c>
      <c r="AW2" s="4" t="s">
        <v>76</v>
      </c>
      <c r="AX2" s="4" t="s">
        <v>77</v>
      </c>
      <c r="AY2" s="4" t="s">
        <v>78</v>
      </c>
      <c r="AZ2" s="4" t="s">
        <v>79</v>
      </c>
      <c r="BA2" s="17" t="s">
        <v>80</v>
      </c>
      <c r="BB2" s="17" t="s">
        <v>81</v>
      </c>
      <c r="BC2" s="17" t="s">
        <v>82</v>
      </c>
      <c r="BD2" s="17" t="s">
        <v>83</v>
      </c>
      <c r="BE2" s="147" t="s">
        <v>25</v>
      </c>
      <c r="BF2" s="147" t="s">
        <v>24</v>
      </c>
    </row>
    <row r="3" spans="1:58" x14ac:dyDescent="0.2">
      <c r="A3" s="146"/>
      <c r="B3" s="146"/>
      <c r="C3" s="146"/>
      <c r="D3" s="146"/>
      <c r="E3" s="148" t="s">
        <v>4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7"/>
      <c r="BF3" s="147"/>
    </row>
    <row r="4" spans="1:58" x14ac:dyDescent="0.2">
      <c r="A4" s="146"/>
      <c r="B4" s="146"/>
      <c r="C4" s="146"/>
      <c r="D4" s="146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6">
        <v>13</v>
      </c>
      <c r="R4" s="16">
        <v>14</v>
      </c>
      <c r="S4" s="16">
        <v>15</v>
      </c>
      <c r="T4" s="16">
        <v>16</v>
      </c>
      <c r="U4" s="18">
        <v>17</v>
      </c>
      <c r="V4" s="46">
        <v>18</v>
      </c>
      <c r="W4" s="46">
        <v>19</v>
      </c>
      <c r="X4" s="11">
        <v>20</v>
      </c>
      <c r="Y4" s="16">
        <v>21</v>
      </c>
      <c r="Z4" s="16">
        <v>22</v>
      </c>
      <c r="AA4" s="16">
        <v>23</v>
      </c>
      <c r="AB4" s="16">
        <v>24</v>
      </c>
      <c r="AC4" s="16">
        <v>25</v>
      </c>
      <c r="AD4" s="16">
        <v>26</v>
      </c>
      <c r="AE4" s="16">
        <v>27</v>
      </c>
      <c r="AF4" s="16">
        <v>28</v>
      </c>
      <c r="AG4" s="16">
        <v>29</v>
      </c>
      <c r="AH4" s="16">
        <v>30</v>
      </c>
      <c r="AI4" s="16">
        <v>31</v>
      </c>
      <c r="AJ4" s="16">
        <v>32</v>
      </c>
      <c r="AK4" s="16">
        <v>33</v>
      </c>
      <c r="AL4" s="16">
        <v>34</v>
      </c>
      <c r="AM4" s="16">
        <v>35</v>
      </c>
      <c r="AN4" s="16">
        <v>36</v>
      </c>
      <c r="AO4" s="16">
        <v>37</v>
      </c>
      <c r="AP4" s="18">
        <v>38</v>
      </c>
      <c r="AQ4" s="46">
        <v>39</v>
      </c>
      <c r="AR4" s="46">
        <v>40</v>
      </c>
      <c r="AS4" s="46">
        <v>41</v>
      </c>
      <c r="AT4" s="46">
        <v>42</v>
      </c>
      <c r="AU4" s="46">
        <v>43</v>
      </c>
      <c r="AV4" s="46">
        <v>44</v>
      </c>
      <c r="AW4" s="75">
        <v>45</v>
      </c>
      <c r="AX4" s="75">
        <v>46</v>
      </c>
      <c r="AY4" s="75">
        <v>47</v>
      </c>
      <c r="AZ4" s="21">
        <v>48</v>
      </c>
      <c r="BA4" s="21">
        <v>49</v>
      </c>
      <c r="BB4" s="21">
        <v>50</v>
      </c>
      <c r="BC4" s="21">
        <v>51</v>
      </c>
      <c r="BD4" s="21">
        <v>52</v>
      </c>
      <c r="BE4" s="147"/>
      <c r="BF4" s="147"/>
    </row>
    <row r="5" spans="1:58" ht="12.75" customHeight="1" x14ac:dyDescent="0.2">
      <c r="A5" s="141" t="s">
        <v>138</v>
      </c>
      <c r="B5" s="121" t="s">
        <v>8</v>
      </c>
      <c r="C5" s="144" t="s">
        <v>19</v>
      </c>
      <c r="D5" s="71" t="s">
        <v>6</v>
      </c>
      <c r="E5" s="32">
        <f>SUM(E7,E9,E11)</f>
        <v>0</v>
      </c>
      <c r="F5" s="32">
        <f t="shared" ref="F5:T6" si="0">SUM(F7,F9,F11)</f>
        <v>0</v>
      </c>
      <c r="G5" s="32">
        <f t="shared" si="0"/>
        <v>0</v>
      </c>
      <c r="H5" s="32">
        <f t="shared" si="0"/>
        <v>8</v>
      </c>
      <c r="I5" s="32">
        <f t="shared" si="0"/>
        <v>8</v>
      </c>
      <c r="J5" s="32">
        <f t="shared" si="0"/>
        <v>8</v>
      </c>
      <c r="K5" s="32">
        <f t="shared" si="0"/>
        <v>8</v>
      </c>
      <c r="L5" s="32">
        <f t="shared" si="0"/>
        <v>8</v>
      </c>
      <c r="M5" s="32">
        <f t="shared" si="0"/>
        <v>8</v>
      </c>
      <c r="N5" s="32">
        <f t="shared" si="0"/>
        <v>8</v>
      </c>
      <c r="O5" s="32">
        <f t="shared" si="0"/>
        <v>8</v>
      </c>
      <c r="P5" s="32">
        <f t="shared" si="0"/>
        <v>8</v>
      </c>
      <c r="Q5" s="32">
        <f t="shared" si="0"/>
        <v>8</v>
      </c>
      <c r="R5" s="32">
        <f t="shared" si="0"/>
        <v>8</v>
      </c>
      <c r="S5" s="32">
        <f t="shared" si="0"/>
        <v>6</v>
      </c>
      <c r="T5" s="32">
        <f t="shared" si="0"/>
        <v>6</v>
      </c>
      <c r="U5" s="34"/>
      <c r="V5" s="52"/>
      <c r="W5" s="52"/>
      <c r="X5" s="60">
        <f>X7+X9+X11</f>
        <v>4</v>
      </c>
      <c r="Y5" s="60">
        <f t="shared" ref="Y5:AO6" si="1">Y7+Y9+Y11</f>
        <v>4</v>
      </c>
      <c r="Z5" s="60">
        <f t="shared" si="1"/>
        <v>4</v>
      </c>
      <c r="AA5" s="60">
        <f t="shared" si="1"/>
        <v>4</v>
      </c>
      <c r="AB5" s="60">
        <f t="shared" si="1"/>
        <v>4</v>
      </c>
      <c r="AC5" s="60">
        <f t="shared" si="1"/>
        <v>4</v>
      </c>
      <c r="AD5" s="60">
        <f t="shared" si="1"/>
        <v>4</v>
      </c>
      <c r="AE5" s="60">
        <f t="shared" si="1"/>
        <v>4</v>
      </c>
      <c r="AF5" s="60">
        <f t="shared" si="1"/>
        <v>4</v>
      </c>
      <c r="AG5" s="60">
        <f t="shared" si="1"/>
        <v>4</v>
      </c>
      <c r="AH5" s="60">
        <f t="shared" si="1"/>
        <v>4</v>
      </c>
      <c r="AI5" s="60">
        <f t="shared" si="1"/>
        <v>4</v>
      </c>
      <c r="AJ5" s="60">
        <f t="shared" si="1"/>
        <v>4</v>
      </c>
      <c r="AK5" s="60">
        <f t="shared" si="1"/>
        <v>4</v>
      </c>
      <c r="AL5" s="60">
        <f t="shared" si="1"/>
        <v>4</v>
      </c>
      <c r="AM5" s="60">
        <f t="shared" si="1"/>
        <v>4</v>
      </c>
      <c r="AN5" s="60">
        <f t="shared" si="1"/>
        <v>0</v>
      </c>
      <c r="AO5" s="60">
        <f t="shared" si="1"/>
        <v>0</v>
      </c>
      <c r="AP5" s="34"/>
      <c r="AQ5" s="55"/>
      <c r="AR5" s="55"/>
      <c r="AS5" s="55"/>
      <c r="AT5" s="55"/>
      <c r="AU5" s="54"/>
      <c r="AV5" s="54"/>
      <c r="AW5" s="77"/>
      <c r="AX5" s="77"/>
      <c r="AY5" s="77"/>
      <c r="AZ5" s="56"/>
      <c r="BA5" s="56"/>
      <c r="BB5" s="56"/>
      <c r="BC5" s="56"/>
      <c r="BD5" s="56"/>
      <c r="BE5" s="35">
        <f>SUM(E5:BD5)</f>
        <v>164</v>
      </c>
      <c r="BF5" s="35"/>
    </row>
    <row r="6" spans="1:58" x14ac:dyDescent="0.2">
      <c r="A6" s="142"/>
      <c r="B6" s="121"/>
      <c r="C6" s="144"/>
      <c r="D6" s="71" t="s">
        <v>7</v>
      </c>
      <c r="E6" s="32">
        <f>SUM(E8,E10,E12)</f>
        <v>0</v>
      </c>
      <c r="F6" s="32">
        <f t="shared" si="0"/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0</v>
      </c>
      <c r="R6" s="32">
        <f t="shared" si="0"/>
        <v>0</v>
      </c>
      <c r="S6" s="32">
        <f t="shared" si="0"/>
        <v>0</v>
      </c>
      <c r="T6" s="32">
        <f t="shared" si="0"/>
        <v>0</v>
      </c>
      <c r="U6" s="34"/>
      <c r="V6" s="52"/>
      <c r="W6" s="52"/>
      <c r="X6" s="60">
        <f>X8+X10+X12</f>
        <v>0</v>
      </c>
      <c r="Y6" s="60">
        <f t="shared" si="1"/>
        <v>0</v>
      </c>
      <c r="Z6" s="60">
        <f t="shared" si="1"/>
        <v>0</v>
      </c>
      <c r="AA6" s="60">
        <f t="shared" si="1"/>
        <v>0</v>
      </c>
      <c r="AB6" s="60">
        <f t="shared" si="1"/>
        <v>0</v>
      </c>
      <c r="AC6" s="60">
        <f t="shared" si="1"/>
        <v>0</v>
      </c>
      <c r="AD6" s="60">
        <f t="shared" si="1"/>
        <v>0</v>
      </c>
      <c r="AE6" s="60">
        <f t="shared" si="1"/>
        <v>0</v>
      </c>
      <c r="AF6" s="60">
        <f t="shared" si="1"/>
        <v>0</v>
      </c>
      <c r="AG6" s="60">
        <f t="shared" si="1"/>
        <v>0</v>
      </c>
      <c r="AH6" s="60">
        <f t="shared" si="1"/>
        <v>0</v>
      </c>
      <c r="AI6" s="60">
        <f t="shared" si="1"/>
        <v>0</v>
      </c>
      <c r="AJ6" s="60">
        <f t="shared" si="1"/>
        <v>0</v>
      </c>
      <c r="AK6" s="60">
        <f t="shared" si="1"/>
        <v>0</v>
      </c>
      <c r="AL6" s="60">
        <f t="shared" si="1"/>
        <v>0</v>
      </c>
      <c r="AM6" s="60">
        <f t="shared" si="1"/>
        <v>0</v>
      </c>
      <c r="AN6" s="60">
        <f t="shared" si="1"/>
        <v>0</v>
      </c>
      <c r="AO6" s="60">
        <f t="shared" si="1"/>
        <v>0</v>
      </c>
      <c r="AP6" s="34"/>
      <c r="AQ6" s="55"/>
      <c r="AR6" s="55"/>
      <c r="AS6" s="55"/>
      <c r="AT6" s="55"/>
      <c r="AU6" s="54"/>
      <c r="AV6" s="54"/>
      <c r="AW6" s="77"/>
      <c r="AX6" s="77"/>
      <c r="AY6" s="77"/>
      <c r="AZ6" s="56"/>
      <c r="BA6" s="56"/>
      <c r="BB6" s="56"/>
      <c r="BC6" s="56"/>
      <c r="BD6" s="56"/>
      <c r="BE6" s="35"/>
      <c r="BF6" s="32">
        <f>SUM(E6:BD6)</f>
        <v>0</v>
      </c>
    </row>
    <row r="7" spans="1:58" x14ac:dyDescent="0.2">
      <c r="A7" s="142"/>
      <c r="B7" s="145" t="s">
        <v>84</v>
      </c>
      <c r="C7" s="154" t="s">
        <v>85</v>
      </c>
      <c r="D7" s="16" t="s">
        <v>6</v>
      </c>
      <c r="E7" s="36"/>
      <c r="F7" s="36"/>
      <c r="G7" s="36"/>
      <c r="H7" s="36">
        <v>4</v>
      </c>
      <c r="I7" s="36">
        <v>4</v>
      </c>
      <c r="J7" s="36">
        <v>4</v>
      </c>
      <c r="K7" s="36">
        <v>4</v>
      </c>
      <c r="L7" s="36">
        <v>4</v>
      </c>
      <c r="M7" s="36">
        <v>4</v>
      </c>
      <c r="N7" s="36">
        <v>4</v>
      </c>
      <c r="O7" s="36">
        <v>4</v>
      </c>
      <c r="P7" s="36">
        <v>4</v>
      </c>
      <c r="Q7" s="36">
        <v>4</v>
      </c>
      <c r="R7" s="36">
        <v>4</v>
      </c>
      <c r="S7" s="36">
        <v>2</v>
      </c>
      <c r="T7" s="36">
        <v>2</v>
      </c>
      <c r="U7" s="39"/>
      <c r="V7" s="55"/>
      <c r="W7" s="55"/>
      <c r="X7" s="37"/>
      <c r="Y7" s="49"/>
      <c r="Z7" s="49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24"/>
      <c r="AO7" s="37"/>
      <c r="AP7" s="34"/>
      <c r="AQ7" s="55"/>
      <c r="AR7" s="55"/>
      <c r="AS7" s="55"/>
      <c r="AT7" s="55"/>
      <c r="AU7" s="54"/>
      <c r="AV7" s="54"/>
      <c r="AW7" s="77"/>
      <c r="AX7" s="77"/>
      <c r="AY7" s="77"/>
      <c r="AZ7" s="20"/>
      <c r="BA7" s="20"/>
      <c r="BB7" s="20"/>
      <c r="BC7" s="20"/>
      <c r="BD7" s="20"/>
      <c r="BE7" s="26">
        <f t="shared" ref="BE7" si="2">SUM(E7:BD7)</f>
        <v>48</v>
      </c>
      <c r="BF7" s="26"/>
    </row>
    <row r="8" spans="1:58" x14ac:dyDescent="0.2">
      <c r="A8" s="142"/>
      <c r="B8" s="145"/>
      <c r="C8" s="154"/>
      <c r="D8" s="16" t="s">
        <v>7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9"/>
      <c r="V8" s="55"/>
      <c r="W8" s="55"/>
      <c r="X8" s="37"/>
      <c r="Y8" s="49"/>
      <c r="Z8" s="49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24"/>
      <c r="AO8" s="37"/>
      <c r="AP8" s="34"/>
      <c r="AQ8" s="55"/>
      <c r="AR8" s="55"/>
      <c r="AS8" s="55"/>
      <c r="AT8" s="55"/>
      <c r="AU8" s="54"/>
      <c r="AV8" s="54"/>
      <c r="AW8" s="77"/>
      <c r="AX8" s="77"/>
      <c r="AY8" s="77"/>
      <c r="AZ8" s="20"/>
      <c r="BA8" s="20"/>
      <c r="BB8" s="20"/>
      <c r="BC8" s="20"/>
      <c r="BD8" s="20"/>
      <c r="BE8" s="26"/>
      <c r="BF8" s="38">
        <f>SUM(E8:BD8)</f>
        <v>0</v>
      </c>
    </row>
    <row r="9" spans="1:58" x14ac:dyDescent="0.2">
      <c r="A9" s="142"/>
      <c r="B9" s="145" t="s">
        <v>87</v>
      </c>
      <c r="C9" s="126" t="s">
        <v>28</v>
      </c>
      <c r="D9" s="16" t="s">
        <v>6</v>
      </c>
      <c r="E9" s="28"/>
      <c r="F9" s="28"/>
      <c r="G9" s="28"/>
      <c r="H9" s="28">
        <v>2</v>
      </c>
      <c r="I9" s="28">
        <v>2</v>
      </c>
      <c r="J9" s="28">
        <v>2</v>
      </c>
      <c r="K9" s="28">
        <v>2</v>
      </c>
      <c r="L9" s="28">
        <v>2</v>
      </c>
      <c r="M9" s="28">
        <v>2</v>
      </c>
      <c r="N9" s="28">
        <v>2</v>
      </c>
      <c r="O9" s="28">
        <v>2</v>
      </c>
      <c r="P9" s="28">
        <v>2</v>
      </c>
      <c r="Q9" s="28">
        <v>2</v>
      </c>
      <c r="R9" s="28">
        <v>2</v>
      </c>
      <c r="S9" s="28">
        <v>2</v>
      </c>
      <c r="T9" s="28">
        <v>2</v>
      </c>
      <c r="U9" s="29"/>
      <c r="V9" s="53"/>
      <c r="W9" s="53"/>
      <c r="X9" s="70">
        <v>2</v>
      </c>
      <c r="Y9" s="49">
        <v>2</v>
      </c>
      <c r="Z9" s="49">
        <v>2</v>
      </c>
      <c r="AA9" s="73">
        <v>2</v>
      </c>
      <c r="AB9" s="73">
        <v>2</v>
      </c>
      <c r="AC9" s="73">
        <v>2</v>
      </c>
      <c r="AD9" s="73">
        <v>2</v>
      </c>
      <c r="AE9" s="73">
        <v>2</v>
      </c>
      <c r="AF9" s="73">
        <v>2</v>
      </c>
      <c r="AG9" s="73">
        <v>2</v>
      </c>
      <c r="AH9" s="73">
        <v>2</v>
      </c>
      <c r="AI9" s="73">
        <v>2</v>
      </c>
      <c r="AJ9" s="73">
        <v>2</v>
      </c>
      <c r="AK9" s="73">
        <v>2</v>
      </c>
      <c r="AL9" s="73">
        <v>2</v>
      </c>
      <c r="AM9" s="73">
        <v>2</v>
      </c>
      <c r="AN9" s="73"/>
      <c r="AO9" s="73"/>
      <c r="AP9" s="29"/>
      <c r="AQ9" s="55"/>
      <c r="AR9" s="55"/>
      <c r="AS9" s="55"/>
      <c r="AT9" s="55"/>
      <c r="AU9" s="54"/>
      <c r="AV9" s="54"/>
      <c r="AW9" s="77"/>
      <c r="AX9" s="77"/>
      <c r="AY9" s="77"/>
      <c r="AZ9" s="20"/>
      <c r="BA9" s="20"/>
      <c r="BB9" s="20"/>
      <c r="BC9" s="20"/>
      <c r="BD9" s="20"/>
      <c r="BE9" s="26">
        <f t="shared" ref="BE9:BE53" si="3">SUM(E9:BD9)</f>
        <v>58</v>
      </c>
      <c r="BF9" s="26"/>
    </row>
    <row r="10" spans="1:58" x14ac:dyDescent="0.2">
      <c r="A10" s="142"/>
      <c r="B10" s="145"/>
      <c r="C10" s="127"/>
      <c r="D10" s="16" t="s">
        <v>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5"/>
      <c r="V10" s="53"/>
      <c r="W10" s="53"/>
      <c r="X10" s="70"/>
      <c r="Y10" s="49"/>
      <c r="Z10" s="49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70"/>
      <c r="AN10" s="24"/>
      <c r="AO10" s="27"/>
      <c r="AP10" s="25"/>
      <c r="AQ10" s="55"/>
      <c r="AR10" s="55"/>
      <c r="AS10" s="55"/>
      <c r="AT10" s="55"/>
      <c r="AU10" s="54"/>
      <c r="AV10" s="54"/>
      <c r="AW10" s="77"/>
      <c r="AX10" s="77"/>
      <c r="AY10" s="77"/>
      <c r="AZ10" s="20"/>
      <c r="BA10" s="20"/>
      <c r="BB10" s="20"/>
      <c r="BC10" s="20"/>
      <c r="BD10" s="20"/>
      <c r="BE10" s="26"/>
      <c r="BF10" s="38">
        <f>SUM(E10:BD10)</f>
        <v>0</v>
      </c>
    </row>
    <row r="11" spans="1:58" x14ac:dyDescent="0.2">
      <c r="A11" s="142"/>
      <c r="B11" s="145" t="s">
        <v>89</v>
      </c>
      <c r="C11" s="126" t="s">
        <v>90</v>
      </c>
      <c r="D11" s="16" t="s">
        <v>6</v>
      </c>
      <c r="E11" s="28"/>
      <c r="F11" s="28"/>
      <c r="G11" s="28"/>
      <c r="H11" s="28">
        <v>2</v>
      </c>
      <c r="I11" s="28">
        <v>2</v>
      </c>
      <c r="J11" s="28">
        <v>2</v>
      </c>
      <c r="K11" s="28">
        <v>2</v>
      </c>
      <c r="L11" s="28">
        <v>2</v>
      </c>
      <c r="M11" s="28">
        <v>2</v>
      </c>
      <c r="N11" s="28">
        <v>2</v>
      </c>
      <c r="O11" s="28">
        <v>2</v>
      </c>
      <c r="P11" s="28">
        <v>2</v>
      </c>
      <c r="Q11" s="28">
        <v>2</v>
      </c>
      <c r="R11" s="28">
        <v>2</v>
      </c>
      <c r="S11" s="28">
        <v>2</v>
      </c>
      <c r="T11" s="28">
        <v>2</v>
      </c>
      <c r="U11" s="29"/>
      <c r="V11" s="53"/>
      <c r="W11" s="53"/>
      <c r="X11" s="70">
        <v>2</v>
      </c>
      <c r="Y11" s="49">
        <v>2</v>
      </c>
      <c r="Z11" s="49">
        <v>2</v>
      </c>
      <c r="AA11" s="73">
        <v>2</v>
      </c>
      <c r="AB11" s="73">
        <v>2</v>
      </c>
      <c r="AC11" s="73">
        <v>2</v>
      </c>
      <c r="AD11" s="73">
        <v>2</v>
      </c>
      <c r="AE11" s="73">
        <v>2</v>
      </c>
      <c r="AF11" s="73">
        <v>2</v>
      </c>
      <c r="AG11" s="73">
        <v>2</v>
      </c>
      <c r="AH11" s="73">
        <v>2</v>
      </c>
      <c r="AI11" s="73">
        <v>2</v>
      </c>
      <c r="AJ11" s="73">
        <v>2</v>
      </c>
      <c r="AK11" s="73">
        <v>2</v>
      </c>
      <c r="AL11" s="73">
        <v>2</v>
      </c>
      <c r="AM11" s="73">
        <v>2</v>
      </c>
      <c r="AN11" s="73"/>
      <c r="AO11" s="73"/>
      <c r="AP11" s="29"/>
      <c r="AQ11" s="55"/>
      <c r="AR11" s="55"/>
      <c r="AS11" s="55"/>
      <c r="AT11" s="55"/>
      <c r="AU11" s="54"/>
      <c r="AV11" s="54"/>
      <c r="AW11" s="77"/>
      <c r="AX11" s="77"/>
      <c r="AY11" s="77"/>
      <c r="AZ11" s="20"/>
      <c r="BA11" s="20"/>
      <c r="BB11" s="20"/>
      <c r="BC11" s="20"/>
      <c r="BD11" s="20"/>
      <c r="BE11" s="26">
        <f t="shared" si="3"/>
        <v>58</v>
      </c>
      <c r="BF11" s="26"/>
    </row>
    <row r="12" spans="1:58" x14ac:dyDescent="0.2">
      <c r="A12" s="142"/>
      <c r="B12" s="145"/>
      <c r="C12" s="127"/>
      <c r="D12" s="16" t="s">
        <v>7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5"/>
      <c r="V12" s="53"/>
      <c r="W12" s="53"/>
      <c r="X12" s="70"/>
      <c r="Y12" s="49"/>
      <c r="Z12" s="49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9"/>
      <c r="AQ12" s="55"/>
      <c r="AR12" s="55"/>
      <c r="AS12" s="55"/>
      <c r="AT12" s="55"/>
      <c r="AU12" s="54"/>
      <c r="AV12" s="54"/>
      <c r="AW12" s="77"/>
      <c r="AX12" s="77"/>
      <c r="AY12" s="77"/>
      <c r="AZ12" s="20"/>
      <c r="BA12" s="20"/>
      <c r="BB12" s="20"/>
      <c r="BC12" s="20"/>
      <c r="BD12" s="20"/>
      <c r="BE12" s="26"/>
      <c r="BF12" s="33">
        <f>SUM(E12:BD12)</f>
        <v>0</v>
      </c>
    </row>
    <row r="13" spans="1:58" x14ac:dyDescent="0.2">
      <c r="A13" s="142"/>
      <c r="B13" s="134" t="s">
        <v>140</v>
      </c>
      <c r="C13" s="121" t="s">
        <v>17</v>
      </c>
      <c r="D13" s="47" t="s">
        <v>6</v>
      </c>
      <c r="E13" s="56"/>
      <c r="F13" s="56"/>
      <c r="G13" s="56"/>
      <c r="H13" s="56">
        <f>H15</f>
        <v>2</v>
      </c>
      <c r="I13" s="56">
        <f t="shared" ref="I13:T14" si="4">I15</f>
        <v>4</v>
      </c>
      <c r="J13" s="56">
        <f t="shared" si="4"/>
        <v>2</v>
      </c>
      <c r="K13" s="56">
        <f t="shared" si="4"/>
        <v>4</v>
      </c>
      <c r="L13" s="56">
        <f t="shared" si="4"/>
        <v>2</v>
      </c>
      <c r="M13" s="56">
        <f t="shared" si="4"/>
        <v>4</v>
      </c>
      <c r="N13" s="56">
        <f t="shared" si="4"/>
        <v>2</v>
      </c>
      <c r="O13" s="56">
        <f t="shared" si="4"/>
        <v>4</v>
      </c>
      <c r="P13" s="56">
        <f t="shared" si="4"/>
        <v>2</v>
      </c>
      <c r="Q13" s="56">
        <f t="shared" si="4"/>
        <v>4</v>
      </c>
      <c r="R13" s="56">
        <f t="shared" si="4"/>
        <v>2</v>
      </c>
      <c r="S13" s="56">
        <f t="shared" si="4"/>
        <v>4</v>
      </c>
      <c r="T13" s="56">
        <f t="shared" si="4"/>
        <v>3</v>
      </c>
      <c r="U13" s="25"/>
      <c r="V13" s="53"/>
      <c r="W13" s="53"/>
      <c r="X13" s="62"/>
      <c r="Y13" s="61"/>
      <c r="Z13" s="61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29"/>
      <c r="AQ13" s="55"/>
      <c r="AR13" s="55"/>
      <c r="AS13" s="55"/>
      <c r="AT13" s="55"/>
      <c r="AU13" s="54"/>
      <c r="AV13" s="54"/>
      <c r="AW13" s="77"/>
      <c r="AX13" s="77"/>
      <c r="AY13" s="77"/>
      <c r="AZ13" s="20"/>
      <c r="BA13" s="20"/>
      <c r="BB13" s="20"/>
      <c r="BC13" s="20"/>
      <c r="BD13" s="20"/>
      <c r="BE13" s="26"/>
      <c r="BF13" s="33"/>
    </row>
    <row r="14" spans="1:58" x14ac:dyDescent="0.2">
      <c r="A14" s="142"/>
      <c r="B14" s="135"/>
      <c r="C14" s="121"/>
      <c r="D14" s="47" t="s">
        <v>7</v>
      </c>
      <c r="E14" s="56"/>
      <c r="F14" s="56"/>
      <c r="G14" s="56"/>
      <c r="H14" s="56">
        <f>H16</f>
        <v>0</v>
      </c>
      <c r="I14" s="56">
        <f t="shared" si="4"/>
        <v>0</v>
      </c>
      <c r="J14" s="56">
        <f t="shared" si="4"/>
        <v>0</v>
      </c>
      <c r="K14" s="56">
        <f t="shared" si="4"/>
        <v>0</v>
      </c>
      <c r="L14" s="56">
        <f t="shared" si="4"/>
        <v>0</v>
      </c>
      <c r="M14" s="56">
        <f t="shared" si="4"/>
        <v>0</v>
      </c>
      <c r="N14" s="56">
        <f t="shared" si="4"/>
        <v>0</v>
      </c>
      <c r="O14" s="56">
        <f t="shared" si="4"/>
        <v>0</v>
      </c>
      <c r="P14" s="56">
        <f t="shared" si="4"/>
        <v>0</v>
      </c>
      <c r="Q14" s="56">
        <f t="shared" si="4"/>
        <v>0</v>
      </c>
      <c r="R14" s="56">
        <f t="shared" si="4"/>
        <v>0</v>
      </c>
      <c r="S14" s="56">
        <f t="shared" si="4"/>
        <v>0</v>
      </c>
      <c r="T14" s="56">
        <f t="shared" si="4"/>
        <v>0</v>
      </c>
      <c r="U14" s="25"/>
      <c r="V14" s="53"/>
      <c r="W14" s="53"/>
      <c r="X14" s="62"/>
      <c r="Y14" s="61"/>
      <c r="Z14" s="61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29"/>
      <c r="AQ14" s="55"/>
      <c r="AR14" s="55"/>
      <c r="AS14" s="55"/>
      <c r="AT14" s="55"/>
      <c r="AU14" s="54"/>
      <c r="AV14" s="54"/>
      <c r="AW14" s="77"/>
      <c r="AX14" s="77"/>
      <c r="AY14" s="77"/>
      <c r="AZ14" s="20"/>
      <c r="BA14" s="20"/>
      <c r="BB14" s="20"/>
      <c r="BC14" s="20"/>
      <c r="BD14" s="20"/>
      <c r="BE14" s="26"/>
      <c r="BF14" s="33"/>
    </row>
    <row r="15" spans="1:58" x14ac:dyDescent="0.2">
      <c r="A15" s="142"/>
      <c r="B15" s="152" t="s">
        <v>141</v>
      </c>
      <c r="C15" s="126" t="s">
        <v>159</v>
      </c>
      <c r="D15" s="16" t="s">
        <v>6</v>
      </c>
      <c r="E15" s="28"/>
      <c r="F15" s="28"/>
      <c r="G15" s="28"/>
      <c r="H15" s="28">
        <v>2</v>
      </c>
      <c r="I15" s="28">
        <v>4</v>
      </c>
      <c r="J15" s="28">
        <v>2</v>
      </c>
      <c r="K15" s="28">
        <v>4</v>
      </c>
      <c r="L15" s="28">
        <v>2</v>
      </c>
      <c r="M15" s="28">
        <v>4</v>
      </c>
      <c r="N15" s="28">
        <v>2</v>
      </c>
      <c r="O15" s="28">
        <v>4</v>
      </c>
      <c r="P15" s="28">
        <v>2</v>
      </c>
      <c r="Q15" s="28">
        <v>4</v>
      </c>
      <c r="R15" s="28">
        <v>2</v>
      </c>
      <c r="S15" s="28">
        <v>4</v>
      </c>
      <c r="T15" s="28">
        <v>3</v>
      </c>
      <c r="U15" s="25"/>
      <c r="V15" s="53"/>
      <c r="W15" s="53"/>
      <c r="X15" s="70"/>
      <c r="Y15" s="49"/>
      <c r="Z15" s="49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9"/>
      <c r="AQ15" s="55"/>
      <c r="AR15" s="55"/>
      <c r="AS15" s="55"/>
      <c r="AT15" s="55"/>
      <c r="AU15" s="54"/>
      <c r="AV15" s="54"/>
      <c r="AW15" s="77"/>
      <c r="AX15" s="77"/>
      <c r="AY15" s="77"/>
      <c r="AZ15" s="20"/>
      <c r="BA15" s="20"/>
      <c r="BB15" s="20"/>
      <c r="BC15" s="20"/>
      <c r="BD15" s="20"/>
      <c r="BE15" s="26"/>
      <c r="BF15" s="33"/>
    </row>
    <row r="16" spans="1:58" x14ac:dyDescent="0.2">
      <c r="A16" s="142"/>
      <c r="B16" s="153"/>
      <c r="C16" s="127"/>
      <c r="D16" s="16" t="s">
        <v>7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5"/>
      <c r="V16" s="53"/>
      <c r="W16" s="53"/>
      <c r="X16" s="70"/>
      <c r="Y16" s="49"/>
      <c r="Z16" s="49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9"/>
      <c r="AQ16" s="55"/>
      <c r="AR16" s="55"/>
      <c r="AS16" s="55"/>
      <c r="AT16" s="55"/>
      <c r="AU16" s="54"/>
      <c r="AV16" s="54"/>
      <c r="AW16" s="77"/>
      <c r="AX16" s="77"/>
      <c r="AY16" s="77"/>
      <c r="AZ16" s="20"/>
      <c r="BA16" s="20"/>
      <c r="BB16" s="20"/>
      <c r="BC16" s="20"/>
      <c r="BD16" s="20"/>
      <c r="BE16" s="26"/>
      <c r="BF16" s="33"/>
    </row>
    <row r="17" spans="1:58" x14ac:dyDescent="0.2">
      <c r="A17" s="142"/>
      <c r="B17" s="121" t="s">
        <v>12</v>
      </c>
      <c r="C17" s="138" t="s">
        <v>13</v>
      </c>
      <c r="D17" s="72" t="s">
        <v>6</v>
      </c>
      <c r="E17" s="22">
        <f>SUM(E19,E31)</f>
        <v>36</v>
      </c>
      <c r="F17" s="22">
        <f t="shared" ref="F17:T18" si="5">SUM(F19,F31)</f>
        <v>36</v>
      </c>
      <c r="G17" s="22">
        <f t="shared" si="5"/>
        <v>36</v>
      </c>
      <c r="H17" s="22">
        <f t="shared" si="5"/>
        <v>22</v>
      </c>
      <c r="I17" s="22">
        <f t="shared" si="5"/>
        <v>20</v>
      </c>
      <c r="J17" s="22">
        <f t="shared" si="5"/>
        <v>22</v>
      </c>
      <c r="K17" s="22">
        <f t="shared" si="5"/>
        <v>24</v>
      </c>
      <c r="L17" s="22">
        <f t="shared" si="5"/>
        <v>26</v>
      </c>
      <c r="M17" s="22">
        <f t="shared" si="5"/>
        <v>24</v>
      </c>
      <c r="N17" s="22">
        <f t="shared" si="5"/>
        <v>24</v>
      </c>
      <c r="O17" s="22">
        <f t="shared" si="5"/>
        <v>24</v>
      </c>
      <c r="P17" s="22">
        <f t="shared" si="5"/>
        <v>24</v>
      </c>
      <c r="Q17" s="22">
        <f t="shared" si="5"/>
        <v>24</v>
      </c>
      <c r="R17" s="22">
        <f t="shared" si="5"/>
        <v>26</v>
      </c>
      <c r="S17" s="22">
        <f t="shared" si="5"/>
        <v>24</v>
      </c>
      <c r="T17" s="22">
        <f t="shared" si="5"/>
        <v>23</v>
      </c>
      <c r="U17" s="23"/>
      <c r="V17" s="51"/>
      <c r="W17" s="51"/>
      <c r="X17" s="22">
        <f>X19+X31</f>
        <v>30</v>
      </c>
      <c r="Y17" s="22">
        <f t="shared" ref="Y17:AO18" si="6">Y19+Y31</f>
        <v>30</v>
      </c>
      <c r="Z17" s="22">
        <f t="shared" si="6"/>
        <v>30</v>
      </c>
      <c r="AA17" s="22">
        <f t="shared" si="6"/>
        <v>30</v>
      </c>
      <c r="AB17" s="22">
        <f t="shared" si="6"/>
        <v>30</v>
      </c>
      <c r="AC17" s="22">
        <f t="shared" si="6"/>
        <v>30</v>
      </c>
      <c r="AD17" s="22">
        <f t="shared" si="6"/>
        <v>30</v>
      </c>
      <c r="AE17" s="22">
        <f t="shared" si="6"/>
        <v>30</v>
      </c>
      <c r="AF17" s="22">
        <f t="shared" si="6"/>
        <v>30</v>
      </c>
      <c r="AG17" s="22">
        <f t="shared" si="6"/>
        <v>30</v>
      </c>
      <c r="AH17" s="22">
        <f t="shared" si="6"/>
        <v>30</v>
      </c>
      <c r="AI17" s="22">
        <f t="shared" si="6"/>
        <v>30</v>
      </c>
      <c r="AJ17" s="22">
        <f t="shared" si="6"/>
        <v>30</v>
      </c>
      <c r="AK17" s="22">
        <f t="shared" si="6"/>
        <v>30</v>
      </c>
      <c r="AL17" s="22">
        <f t="shared" si="6"/>
        <v>30</v>
      </c>
      <c r="AM17" s="22">
        <f t="shared" si="6"/>
        <v>30</v>
      </c>
      <c r="AN17" s="22">
        <f t="shared" si="6"/>
        <v>0</v>
      </c>
      <c r="AO17" s="22">
        <f t="shared" si="6"/>
        <v>0</v>
      </c>
      <c r="AP17" s="23"/>
      <c r="AQ17" s="55"/>
      <c r="AR17" s="55"/>
      <c r="AS17" s="55"/>
      <c r="AT17" s="55"/>
      <c r="AU17" s="54"/>
      <c r="AV17" s="54"/>
      <c r="AW17" s="77"/>
      <c r="AX17" s="77"/>
      <c r="AY17" s="77"/>
      <c r="AZ17" s="56">
        <f>AZ31</f>
        <v>36</v>
      </c>
      <c r="BA17" s="56">
        <f t="shared" ref="BA17" si="7">BA31</f>
        <v>36</v>
      </c>
      <c r="BB17" s="56">
        <v>36</v>
      </c>
      <c r="BC17" s="56">
        <v>36</v>
      </c>
      <c r="BD17" s="56">
        <v>36</v>
      </c>
      <c r="BE17" s="35">
        <f>SUM(E17:BD17)</f>
        <v>1075</v>
      </c>
      <c r="BF17" s="35"/>
    </row>
    <row r="18" spans="1:58" x14ac:dyDescent="0.2">
      <c r="A18" s="142"/>
      <c r="B18" s="121"/>
      <c r="C18" s="139"/>
      <c r="D18" s="72" t="s">
        <v>7</v>
      </c>
      <c r="E18" s="22">
        <f>SUM(E20,E32)</f>
        <v>0</v>
      </c>
      <c r="F18" s="22">
        <f t="shared" si="5"/>
        <v>0</v>
      </c>
      <c r="G18" s="22">
        <f t="shared" si="5"/>
        <v>0</v>
      </c>
      <c r="H18" s="22">
        <f t="shared" si="5"/>
        <v>0</v>
      </c>
      <c r="I18" s="22">
        <f t="shared" si="5"/>
        <v>0</v>
      </c>
      <c r="J18" s="22">
        <f t="shared" si="5"/>
        <v>0</v>
      </c>
      <c r="K18" s="22">
        <f t="shared" si="5"/>
        <v>0</v>
      </c>
      <c r="L18" s="22">
        <f t="shared" si="5"/>
        <v>0</v>
      </c>
      <c r="M18" s="22">
        <f t="shared" si="5"/>
        <v>0</v>
      </c>
      <c r="N18" s="22">
        <f t="shared" si="5"/>
        <v>0</v>
      </c>
      <c r="O18" s="22">
        <f t="shared" si="5"/>
        <v>0</v>
      </c>
      <c r="P18" s="22">
        <f t="shared" si="5"/>
        <v>0</v>
      </c>
      <c r="Q18" s="22">
        <f t="shared" si="5"/>
        <v>0</v>
      </c>
      <c r="R18" s="22">
        <f t="shared" si="5"/>
        <v>0</v>
      </c>
      <c r="S18" s="22">
        <f t="shared" si="5"/>
        <v>0</v>
      </c>
      <c r="T18" s="22">
        <f t="shared" si="5"/>
        <v>0</v>
      </c>
      <c r="U18" s="23"/>
      <c r="V18" s="51"/>
      <c r="W18" s="51"/>
      <c r="X18" s="22">
        <f>X20+X32</f>
        <v>0</v>
      </c>
      <c r="Y18" s="22">
        <f t="shared" si="6"/>
        <v>0</v>
      </c>
      <c r="Z18" s="22">
        <f t="shared" si="6"/>
        <v>0</v>
      </c>
      <c r="AA18" s="22">
        <f t="shared" si="6"/>
        <v>0</v>
      </c>
      <c r="AB18" s="22">
        <f t="shared" si="6"/>
        <v>0</v>
      </c>
      <c r="AC18" s="22">
        <f t="shared" si="6"/>
        <v>0</v>
      </c>
      <c r="AD18" s="22">
        <f t="shared" si="6"/>
        <v>0</v>
      </c>
      <c r="AE18" s="22">
        <f t="shared" si="6"/>
        <v>0</v>
      </c>
      <c r="AF18" s="22">
        <f t="shared" si="6"/>
        <v>0</v>
      </c>
      <c r="AG18" s="22">
        <f t="shared" si="6"/>
        <v>0</v>
      </c>
      <c r="AH18" s="22">
        <f t="shared" si="6"/>
        <v>0</v>
      </c>
      <c r="AI18" s="22">
        <f t="shared" si="6"/>
        <v>0</v>
      </c>
      <c r="AJ18" s="22">
        <f t="shared" si="6"/>
        <v>0</v>
      </c>
      <c r="AK18" s="22">
        <f t="shared" si="6"/>
        <v>0</v>
      </c>
      <c r="AL18" s="22">
        <f t="shared" si="6"/>
        <v>0</v>
      </c>
      <c r="AM18" s="22">
        <f t="shared" si="6"/>
        <v>0</v>
      </c>
      <c r="AN18" s="22">
        <f t="shared" si="6"/>
        <v>0</v>
      </c>
      <c r="AO18" s="22">
        <f t="shared" si="6"/>
        <v>0</v>
      </c>
      <c r="AP18" s="23"/>
      <c r="AQ18" s="55"/>
      <c r="AR18" s="55"/>
      <c r="AS18" s="55"/>
      <c r="AT18" s="55"/>
      <c r="AU18" s="54"/>
      <c r="AV18" s="54"/>
      <c r="AW18" s="77"/>
      <c r="AX18" s="77"/>
      <c r="AY18" s="77"/>
      <c r="AZ18" s="56"/>
      <c r="BA18" s="56"/>
      <c r="BB18" s="56"/>
      <c r="BC18" s="56"/>
      <c r="BD18" s="56"/>
      <c r="BE18" s="26"/>
      <c r="BF18" s="32">
        <f>SUM(E18:BD18)</f>
        <v>0</v>
      </c>
    </row>
    <row r="19" spans="1:58" x14ac:dyDescent="0.2">
      <c r="A19" s="142"/>
      <c r="B19" s="121" t="s">
        <v>10</v>
      </c>
      <c r="C19" s="138" t="s">
        <v>94</v>
      </c>
      <c r="D19" s="72" t="s">
        <v>6</v>
      </c>
      <c r="E19" s="22">
        <f>SUM(E25,E27,E29)</f>
        <v>0</v>
      </c>
      <c r="F19" s="22">
        <f t="shared" ref="F19:G20" si="8">SUM(F25,F27,F29)</f>
        <v>0</v>
      </c>
      <c r="G19" s="22">
        <f t="shared" si="8"/>
        <v>0</v>
      </c>
      <c r="H19" s="22">
        <f>H21+H23+H25+H27+H29</f>
        <v>6</v>
      </c>
      <c r="I19" s="22">
        <f t="shared" ref="I19:T20" si="9">I21+I23+I25+I27+I29</f>
        <v>4</v>
      </c>
      <c r="J19" s="22">
        <f t="shared" si="9"/>
        <v>6</v>
      </c>
      <c r="K19" s="22">
        <f t="shared" si="9"/>
        <v>6</v>
      </c>
      <c r="L19" s="22">
        <f t="shared" si="9"/>
        <v>8</v>
      </c>
      <c r="M19" s="22">
        <f t="shared" si="9"/>
        <v>6</v>
      </c>
      <c r="N19" s="22">
        <f t="shared" si="9"/>
        <v>8</v>
      </c>
      <c r="O19" s="22">
        <f t="shared" si="9"/>
        <v>6</v>
      </c>
      <c r="P19" s="22">
        <f t="shared" si="9"/>
        <v>8</v>
      </c>
      <c r="Q19" s="22">
        <f t="shared" si="9"/>
        <v>6</v>
      </c>
      <c r="R19" s="22">
        <f t="shared" si="9"/>
        <v>8</v>
      </c>
      <c r="S19" s="22">
        <f t="shared" si="9"/>
        <v>6</v>
      </c>
      <c r="T19" s="22">
        <f t="shared" si="9"/>
        <v>5</v>
      </c>
      <c r="U19" s="23"/>
      <c r="V19" s="51"/>
      <c r="W19" s="51"/>
      <c r="X19" s="22">
        <f>X21+X23+X25+X27+X29</f>
        <v>8</v>
      </c>
      <c r="Y19" s="22">
        <f t="shared" ref="Y19:AN20" si="10">Y21+Y23+Y25+Y27+Y29</f>
        <v>8</v>
      </c>
      <c r="Z19" s="22">
        <f t="shared" si="10"/>
        <v>10</v>
      </c>
      <c r="AA19" s="22">
        <f t="shared" si="10"/>
        <v>8</v>
      </c>
      <c r="AB19" s="22">
        <f t="shared" si="10"/>
        <v>10</v>
      </c>
      <c r="AC19" s="22">
        <f t="shared" si="10"/>
        <v>8</v>
      </c>
      <c r="AD19" s="22">
        <f t="shared" si="10"/>
        <v>10</v>
      </c>
      <c r="AE19" s="22">
        <f t="shared" si="10"/>
        <v>8</v>
      </c>
      <c r="AF19" s="22">
        <f t="shared" si="10"/>
        <v>8</v>
      </c>
      <c r="AG19" s="22">
        <f t="shared" si="10"/>
        <v>8</v>
      </c>
      <c r="AH19" s="22">
        <f t="shared" si="10"/>
        <v>8</v>
      </c>
      <c r="AI19" s="22">
        <f t="shared" si="10"/>
        <v>8</v>
      </c>
      <c r="AJ19" s="22">
        <f t="shared" si="10"/>
        <v>8</v>
      </c>
      <c r="AK19" s="22">
        <f t="shared" si="10"/>
        <v>8</v>
      </c>
      <c r="AL19" s="22">
        <f t="shared" si="10"/>
        <v>8</v>
      </c>
      <c r="AM19" s="22">
        <f t="shared" si="10"/>
        <v>7</v>
      </c>
      <c r="AN19" s="22">
        <f t="shared" si="10"/>
        <v>0</v>
      </c>
      <c r="AO19" s="22">
        <f t="shared" ref="AO19" si="11">SUM(AO25,AO27,AO29)</f>
        <v>0</v>
      </c>
      <c r="AP19" s="23"/>
      <c r="AQ19" s="55"/>
      <c r="AR19" s="55"/>
      <c r="AS19" s="55"/>
      <c r="AT19" s="55"/>
      <c r="AU19" s="54"/>
      <c r="AV19" s="54"/>
      <c r="AW19" s="77"/>
      <c r="AX19" s="77"/>
      <c r="AY19" s="77"/>
      <c r="AZ19" s="56"/>
      <c r="BA19" s="56"/>
      <c r="BB19" s="56"/>
      <c r="BC19" s="56"/>
      <c r="BD19" s="56"/>
      <c r="BE19" s="35">
        <f>SUM(E19:BD19)</f>
        <v>216</v>
      </c>
      <c r="BF19" s="35"/>
    </row>
    <row r="20" spans="1:58" x14ac:dyDescent="0.2">
      <c r="A20" s="142"/>
      <c r="B20" s="121"/>
      <c r="C20" s="139"/>
      <c r="D20" s="72" t="s">
        <v>7</v>
      </c>
      <c r="E20" s="22">
        <f>SUM(E26,E28,E30)</f>
        <v>0</v>
      </c>
      <c r="F20" s="22">
        <f t="shared" si="8"/>
        <v>0</v>
      </c>
      <c r="G20" s="22">
        <f t="shared" si="8"/>
        <v>0</v>
      </c>
      <c r="H20" s="22">
        <f>H22+H24+H26+H28+H30</f>
        <v>0</v>
      </c>
      <c r="I20" s="22">
        <f t="shared" si="9"/>
        <v>0</v>
      </c>
      <c r="J20" s="22">
        <f t="shared" si="9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si="9"/>
        <v>0</v>
      </c>
      <c r="S20" s="22">
        <f t="shared" si="9"/>
        <v>0</v>
      </c>
      <c r="T20" s="22">
        <f t="shared" si="9"/>
        <v>0</v>
      </c>
      <c r="U20" s="23"/>
      <c r="V20" s="51"/>
      <c r="W20" s="51"/>
      <c r="X20" s="22">
        <f>X22+X24+X26+X28+X30</f>
        <v>0</v>
      </c>
      <c r="Y20" s="22">
        <f t="shared" si="10"/>
        <v>0</v>
      </c>
      <c r="Z20" s="22">
        <f t="shared" si="10"/>
        <v>0</v>
      </c>
      <c r="AA20" s="22">
        <f t="shared" si="10"/>
        <v>0</v>
      </c>
      <c r="AB20" s="22">
        <f t="shared" si="10"/>
        <v>0</v>
      </c>
      <c r="AC20" s="22">
        <f t="shared" si="10"/>
        <v>0</v>
      </c>
      <c r="AD20" s="22">
        <f t="shared" si="10"/>
        <v>0</v>
      </c>
      <c r="AE20" s="22">
        <f t="shared" si="10"/>
        <v>0</v>
      </c>
      <c r="AF20" s="22">
        <f t="shared" si="10"/>
        <v>0</v>
      </c>
      <c r="AG20" s="22">
        <f t="shared" si="10"/>
        <v>0</v>
      </c>
      <c r="AH20" s="22">
        <f t="shared" si="10"/>
        <v>0</v>
      </c>
      <c r="AI20" s="22">
        <f t="shared" si="10"/>
        <v>0</v>
      </c>
      <c r="AJ20" s="22">
        <f t="shared" si="10"/>
        <v>0</v>
      </c>
      <c r="AK20" s="22">
        <f t="shared" si="10"/>
        <v>0</v>
      </c>
      <c r="AL20" s="22">
        <f t="shared" si="10"/>
        <v>0</v>
      </c>
      <c r="AM20" s="22">
        <f t="shared" si="10"/>
        <v>0</v>
      </c>
      <c r="AN20" s="22">
        <f t="shared" si="10"/>
        <v>0</v>
      </c>
      <c r="AO20" s="22">
        <f t="shared" ref="AO20" si="12">AO22+AO24+AO26+AO28+AO30</f>
        <v>0</v>
      </c>
      <c r="AP20" s="23"/>
      <c r="AQ20" s="55"/>
      <c r="AR20" s="55"/>
      <c r="AS20" s="55"/>
      <c r="AT20" s="55"/>
      <c r="AU20" s="54"/>
      <c r="AV20" s="54"/>
      <c r="AW20" s="77"/>
      <c r="AX20" s="77"/>
      <c r="AY20" s="77"/>
      <c r="AZ20" s="56"/>
      <c r="BA20" s="56"/>
      <c r="BB20" s="56"/>
      <c r="BC20" s="56"/>
      <c r="BD20" s="56"/>
      <c r="BE20" s="26"/>
      <c r="BF20" s="32">
        <f>SUM(E20:BD20)</f>
        <v>0</v>
      </c>
    </row>
    <row r="21" spans="1:58" x14ac:dyDescent="0.2">
      <c r="A21" s="142"/>
      <c r="B21" s="157" t="s">
        <v>133</v>
      </c>
      <c r="C21" s="155" t="s">
        <v>118</v>
      </c>
      <c r="D21" s="16" t="s">
        <v>6</v>
      </c>
      <c r="E21" s="24"/>
      <c r="F21" s="24"/>
      <c r="G21" s="24"/>
      <c r="H21" s="20">
        <v>4</v>
      </c>
      <c r="I21" s="20">
        <v>2</v>
      </c>
      <c r="J21" s="20">
        <v>4</v>
      </c>
      <c r="K21" s="20">
        <v>2</v>
      </c>
      <c r="L21" s="20">
        <v>4</v>
      </c>
      <c r="M21" s="20">
        <v>2</v>
      </c>
      <c r="N21" s="20">
        <v>4</v>
      </c>
      <c r="O21" s="20">
        <v>2</v>
      </c>
      <c r="P21" s="20">
        <v>4</v>
      </c>
      <c r="Q21" s="20">
        <v>2</v>
      </c>
      <c r="R21" s="20">
        <v>4</v>
      </c>
      <c r="S21" s="20">
        <v>2</v>
      </c>
      <c r="T21" s="20">
        <v>1</v>
      </c>
      <c r="U21" s="23"/>
      <c r="V21" s="51"/>
      <c r="W21" s="51"/>
      <c r="X21" s="24"/>
      <c r="Y21" s="63"/>
      <c r="Z21" s="63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3"/>
      <c r="AQ21" s="55"/>
      <c r="AR21" s="55"/>
      <c r="AS21" s="55"/>
      <c r="AT21" s="55"/>
      <c r="AU21" s="54"/>
      <c r="AV21" s="54"/>
      <c r="AW21" s="77"/>
      <c r="AX21" s="77"/>
      <c r="AY21" s="77"/>
      <c r="AZ21" s="20"/>
      <c r="BA21" s="20"/>
      <c r="BB21" s="20"/>
      <c r="BC21" s="20"/>
      <c r="BD21" s="20"/>
      <c r="BE21" s="26"/>
      <c r="BF21" s="32"/>
    </row>
    <row r="22" spans="1:58" x14ac:dyDescent="0.2">
      <c r="A22" s="142"/>
      <c r="B22" s="158"/>
      <c r="C22" s="156"/>
      <c r="D22" s="16" t="s">
        <v>7</v>
      </c>
      <c r="E22" s="24"/>
      <c r="F22" s="24"/>
      <c r="G22" s="24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3"/>
      <c r="V22" s="51"/>
      <c r="W22" s="51"/>
      <c r="X22" s="24"/>
      <c r="Y22" s="63"/>
      <c r="Z22" s="63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3"/>
      <c r="AQ22" s="55"/>
      <c r="AR22" s="55"/>
      <c r="AS22" s="55"/>
      <c r="AT22" s="55"/>
      <c r="AU22" s="54"/>
      <c r="AV22" s="54"/>
      <c r="AW22" s="77"/>
      <c r="AX22" s="77"/>
      <c r="AY22" s="77"/>
      <c r="AZ22" s="20"/>
      <c r="BA22" s="20"/>
      <c r="BB22" s="20"/>
      <c r="BC22" s="20"/>
      <c r="BD22" s="20"/>
      <c r="BE22" s="26"/>
      <c r="BF22" s="32"/>
    </row>
    <row r="23" spans="1:58" x14ac:dyDescent="0.2">
      <c r="A23" s="142"/>
      <c r="B23" s="157" t="s">
        <v>109</v>
      </c>
      <c r="C23" s="155" t="s">
        <v>134</v>
      </c>
      <c r="D23" s="16" t="s">
        <v>6</v>
      </c>
      <c r="E23" s="24"/>
      <c r="F23" s="24"/>
      <c r="G23" s="24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3"/>
      <c r="V23" s="51"/>
      <c r="W23" s="51"/>
      <c r="X23" s="20"/>
      <c r="Y23" s="49">
        <v>2</v>
      </c>
      <c r="Z23" s="49">
        <v>2</v>
      </c>
      <c r="AA23" s="20">
        <v>2</v>
      </c>
      <c r="AB23" s="20">
        <v>2</v>
      </c>
      <c r="AC23" s="20">
        <v>2</v>
      </c>
      <c r="AD23" s="20">
        <v>2</v>
      </c>
      <c r="AE23" s="20">
        <v>2</v>
      </c>
      <c r="AF23" s="20">
        <v>2</v>
      </c>
      <c r="AG23" s="20">
        <v>2</v>
      </c>
      <c r="AH23" s="20">
        <v>2</v>
      </c>
      <c r="AI23" s="20">
        <v>2</v>
      </c>
      <c r="AJ23" s="20">
        <v>2</v>
      </c>
      <c r="AK23" s="20">
        <v>2</v>
      </c>
      <c r="AL23" s="20">
        <v>2</v>
      </c>
      <c r="AM23" s="20">
        <v>2</v>
      </c>
      <c r="AN23" s="20"/>
      <c r="AO23" s="20"/>
      <c r="AP23" s="23"/>
      <c r="AQ23" s="55"/>
      <c r="AR23" s="55"/>
      <c r="AS23" s="55"/>
      <c r="AT23" s="55"/>
      <c r="AU23" s="54"/>
      <c r="AV23" s="54"/>
      <c r="AW23" s="77"/>
      <c r="AX23" s="77"/>
      <c r="AY23" s="77"/>
      <c r="AZ23" s="20"/>
      <c r="BA23" s="20"/>
      <c r="BB23" s="20"/>
      <c r="BC23" s="20"/>
      <c r="BD23" s="20"/>
      <c r="BE23" s="26"/>
      <c r="BF23" s="32"/>
    </row>
    <row r="24" spans="1:58" x14ac:dyDescent="0.2">
      <c r="A24" s="142"/>
      <c r="B24" s="158"/>
      <c r="C24" s="156"/>
      <c r="D24" s="16" t="s">
        <v>7</v>
      </c>
      <c r="E24" s="24"/>
      <c r="F24" s="24"/>
      <c r="G24" s="24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3"/>
      <c r="V24" s="51"/>
      <c r="W24" s="51"/>
      <c r="X24" s="20"/>
      <c r="Y24" s="49"/>
      <c r="Z24" s="49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3"/>
      <c r="AQ24" s="55"/>
      <c r="AR24" s="55"/>
      <c r="AS24" s="55"/>
      <c r="AT24" s="55"/>
      <c r="AU24" s="54"/>
      <c r="AV24" s="54"/>
      <c r="AW24" s="77"/>
      <c r="AX24" s="77"/>
      <c r="AY24" s="77"/>
      <c r="AZ24" s="20"/>
      <c r="BA24" s="20"/>
      <c r="BB24" s="20"/>
      <c r="BC24" s="20"/>
      <c r="BD24" s="20"/>
      <c r="BE24" s="26"/>
      <c r="BF24" s="32"/>
    </row>
    <row r="25" spans="1:58" x14ac:dyDescent="0.2">
      <c r="A25" s="142"/>
      <c r="B25" s="125" t="s">
        <v>117</v>
      </c>
      <c r="C25" s="126" t="s">
        <v>110</v>
      </c>
      <c r="D25" s="16" t="s">
        <v>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5"/>
      <c r="V25" s="54"/>
      <c r="W25" s="54"/>
      <c r="X25" s="20">
        <v>4</v>
      </c>
      <c r="Y25" s="49">
        <v>2</v>
      </c>
      <c r="Z25" s="49">
        <v>4</v>
      </c>
      <c r="AA25" s="73">
        <v>2</v>
      </c>
      <c r="AB25" s="73">
        <v>4</v>
      </c>
      <c r="AC25" s="73">
        <v>2</v>
      </c>
      <c r="AD25" s="73">
        <v>4</v>
      </c>
      <c r="AE25" s="73">
        <v>2</v>
      </c>
      <c r="AF25" s="73">
        <v>2</v>
      </c>
      <c r="AG25" s="73">
        <v>2</v>
      </c>
      <c r="AH25" s="73">
        <v>2</v>
      </c>
      <c r="AI25" s="73">
        <v>2</v>
      </c>
      <c r="AJ25" s="73">
        <v>2</v>
      </c>
      <c r="AK25" s="73">
        <v>2</v>
      </c>
      <c r="AL25" s="73">
        <v>2</v>
      </c>
      <c r="AM25" s="73">
        <v>2</v>
      </c>
      <c r="AN25" s="73"/>
      <c r="AO25" s="73"/>
      <c r="AP25" s="25"/>
      <c r="AQ25" s="55"/>
      <c r="AR25" s="55"/>
      <c r="AS25" s="55"/>
      <c r="AT25" s="55"/>
      <c r="AU25" s="54"/>
      <c r="AV25" s="54"/>
      <c r="AW25" s="77"/>
      <c r="AX25" s="77"/>
      <c r="AY25" s="77"/>
      <c r="AZ25" s="20"/>
      <c r="BA25" s="20"/>
      <c r="BB25" s="20"/>
      <c r="BC25" s="20"/>
      <c r="BD25" s="20"/>
      <c r="BE25" s="26">
        <f>SUM(E25:BD25)</f>
        <v>40</v>
      </c>
      <c r="BF25" s="26"/>
    </row>
    <row r="26" spans="1:58" x14ac:dyDescent="0.2">
      <c r="A26" s="142"/>
      <c r="B26" s="125"/>
      <c r="C26" s="127"/>
      <c r="D26" s="16" t="s">
        <v>7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5"/>
      <c r="V26" s="54"/>
      <c r="W26" s="54"/>
      <c r="X26" s="20"/>
      <c r="Y26" s="49"/>
      <c r="Z26" s="49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70"/>
      <c r="AN26" s="20"/>
      <c r="AO26" s="27"/>
      <c r="AP26" s="25"/>
      <c r="AQ26" s="55"/>
      <c r="AR26" s="55"/>
      <c r="AS26" s="55"/>
      <c r="AT26" s="55"/>
      <c r="AU26" s="54"/>
      <c r="AV26" s="54"/>
      <c r="AW26" s="77"/>
      <c r="AX26" s="77"/>
      <c r="AY26" s="77"/>
      <c r="AZ26" s="20"/>
      <c r="BA26" s="20"/>
      <c r="BB26" s="20"/>
      <c r="BC26" s="20"/>
      <c r="BD26" s="20"/>
      <c r="BE26" s="26"/>
      <c r="BF26" s="33">
        <f>SUM(E26:BD26)</f>
        <v>0</v>
      </c>
    </row>
    <row r="27" spans="1:58" x14ac:dyDescent="0.2">
      <c r="A27" s="142"/>
      <c r="B27" s="125" t="s">
        <v>119</v>
      </c>
      <c r="C27" s="126" t="s">
        <v>120</v>
      </c>
      <c r="D27" s="16" t="s">
        <v>6</v>
      </c>
      <c r="E27" s="28"/>
      <c r="F27" s="28"/>
      <c r="G27" s="28"/>
      <c r="H27" s="28">
        <v>2</v>
      </c>
      <c r="I27" s="28">
        <v>2</v>
      </c>
      <c r="J27" s="28">
        <v>2</v>
      </c>
      <c r="K27" s="28">
        <v>4</v>
      </c>
      <c r="L27" s="28">
        <v>4</v>
      </c>
      <c r="M27" s="28">
        <v>4</v>
      </c>
      <c r="N27" s="28">
        <v>4</v>
      </c>
      <c r="O27" s="28">
        <v>4</v>
      </c>
      <c r="P27" s="28">
        <v>4</v>
      </c>
      <c r="Q27" s="28">
        <v>4</v>
      </c>
      <c r="R27" s="28">
        <v>4</v>
      </c>
      <c r="S27" s="28">
        <v>4</v>
      </c>
      <c r="T27" s="28">
        <v>4</v>
      </c>
      <c r="U27" s="25"/>
      <c r="V27" s="54"/>
      <c r="W27" s="54"/>
      <c r="X27" s="20"/>
      <c r="Y27" s="49"/>
      <c r="Z27" s="49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4"/>
      <c r="AO27" s="27"/>
      <c r="AP27" s="29"/>
      <c r="AQ27" s="55"/>
      <c r="AR27" s="55"/>
      <c r="AS27" s="55"/>
      <c r="AT27" s="55"/>
      <c r="AU27" s="54"/>
      <c r="AV27" s="54"/>
      <c r="AW27" s="77"/>
      <c r="AX27" s="77"/>
      <c r="AY27" s="77"/>
      <c r="AZ27" s="20"/>
      <c r="BA27" s="20"/>
      <c r="BB27" s="20"/>
      <c r="BC27" s="20"/>
      <c r="BD27" s="20"/>
      <c r="BE27" s="26">
        <f>SUM(E27:BD27)</f>
        <v>46</v>
      </c>
      <c r="BF27" s="26"/>
    </row>
    <row r="28" spans="1:58" ht="24" customHeight="1" x14ac:dyDescent="0.2">
      <c r="A28" s="142"/>
      <c r="B28" s="125"/>
      <c r="C28" s="127"/>
      <c r="D28" s="16" t="s">
        <v>7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5"/>
      <c r="V28" s="54"/>
      <c r="W28" s="54"/>
      <c r="X28" s="20"/>
      <c r="Y28" s="49"/>
      <c r="Z28" s="49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42"/>
      <c r="AO28" s="27"/>
      <c r="AP28" s="29"/>
      <c r="AQ28" s="55"/>
      <c r="AR28" s="55"/>
      <c r="AS28" s="55"/>
      <c r="AT28" s="55"/>
      <c r="AU28" s="54"/>
      <c r="AV28" s="54"/>
      <c r="AW28" s="77"/>
      <c r="AX28" s="77"/>
      <c r="AY28" s="77"/>
      <c r="AZ28" s="20"/>
      <c r="BA28" s="20"/>
      <c r="BB28" s="20"/>
      <c r="BC28" s="20"/>
      <c r="BD28" s="20"/>
      <c r="BE28" s="26"/>
      <c r="BF28" s="33">
        <f>SUM(E28:BD28)</f>
        <v>0</v>
      </c>
    </row>
    <row r="29" spans="1:58" x14ac:dyDescent="0.2">
      <c r="A29" s="142"/>
      <c r="B29" s="125" t="s">
        <v>139</v>
      </c>
      <c r="C29" s="126" t="s">
        <v>108</v>
      </c>
      <c r="D29" s="16" t="s">
        <v>6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5"/>
      <c r="V29" s="54"/>
      <c r="W29" s="54"/>
      <c r="X29" s="20">
        <v>4</v>
      </c>
      <c r="Y29" s="49">
        <v>4</v>
      </c>
      <c r="Z29" s="49">
        <v>4</v>
      </c>
      <c r="AA29" s="27">
        <v>4</v>
      </c>
      <c r="AB29" s="27">
        <v>4</v>
      </c>
      <c r="AC29" s="27">
        <v>4</v>
      </c>
      <c r="AD29" s="27">
        <v>4</v>
      </c>
      <c r="AE29" s="27">
        <v>4</v>
      </c>
      <c r="AF29" s="27">
        <v>4</v>
      </c>
      <c r="AG29" s="27">
        <v>4</v>
      </c>
      <c r="AH29" s="27">
        <v>4</v>
      </c>
      <c r="AI29" s="27">
        <v>4</v>
      </c>
      <c r="AJ29" s="27">
        <v>4</v>
      </c>
      <c r="AK29" s="27">
        <v>4</v>
      </c>
      <c r="AL29" s="27">
        <v>4</v>
      </c>
      <c r="AM29" s="27">
        <v>3</v>
      </c>
      <c r="AN29" s="27"/>
      <c r="AO29" s="27"/>
      <c r="AP29" s="29"/>
      <c r="AQ29" s="55"/>
      <c r="AR29" s="55"/>
      <c r="AS29" s="55"/>
      <c r="AT29" s="55"/>
      <c r="AU29" s="54"/>
      <c r="AV29" s="54"/>
      <c r="AW29" s="77"/>
      <c r="AX29" s="77"/>
      <c r="AY29" s="77"/>
      <c r="AZ29" s="20"/>
      <c r="BA29" s="20"/>
      <c r="BB29" s="20"/>
      <c r="BC29" s="20"/>
      <c r="BD29" s="20"/>
      <c r="BE29" s="26">
        <f>SUM(E29:BD29)</f>
        <v>63</v>
      </c>
      <c r="BF29" s="26"/>
    </row>
    <row r="30" spans="1:58" x14ac:dyDescent="0.2">
      <c r="A30" s="142"/>
      <c r="B30" s="125"/>
      <c r="C30" s="127"/>
      <c r="D30" s="16" t="s">
        <v>7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5"/>
      <c r="V30" s="54"/>
      <c r="W30" s="54"/>
      <c r="X30" s="20"/>
      <c r="Y30" s="49"/>
      <c r="Z30" s="49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70"/>
      <c r="AN30" s="24"/>
      <c r="AO30" s="27"/>
      <c r="AP30" s="29"/>
      <c r="AQ30" s="55"/>
      <c r="AR30" s="55"/>
      <c r="AS30" s="55"/>
      <c r="AT30" s="55"/>
      <c r="AU30" s="54"/>
      <c r="AV30" s="54"/>
      <c r="AW30" s="77"/>
      <c r="AX30" s="77"/>
      <c r="AY30" s="77"/>
      <c r="AZ30" s="20"/>
      <c r="BA30" s="20"/>
      <c r="BB30" s="20"/>
      <c r="BC30" s="20"/>
      <c r="BD30" s="20"/>
      <c r="BE30" s="26"/>
      <c r="BF30" s="33">
        <f>SUM(E30:BD30)</f>
        <v>0</v>
      </c>
    </row>
    <row r="31" spans="1:58" x14ac:dyDescent="0.2">
      <c r="A31" s="142"/>
      <c r="B31" s="140" t="s">
        <v>14</v>
      </c>
      <c r="C31" s="140" t="s">
        <v>15</v>
      </c>
      <c r="D31" s="72" t="s">
        <v>6</v>
      </c>
      <c r="E31" s="22">
        <f t="shared" ref="E31:T31" si="13">SUM(E33,E43,E53)</f>
        <v>36</v>
      </c>
      <c r="F31" s="22">
        <f t="shared" si="13"/>
        <v>36</v>
      </c>
      <c r="G31" s="22">
        <f t="shared" si="13"/>
        <v>36</v>
      </c>
      <c r="H31" s="22">
        <f t="shared" si="13"/>
        <v>16</v>
      </c>
      <c r="I31" s="22">
        <f t="shared" si="13"/>
        <v>16</v>
      </c>
      <c r="J31" s="22">
        <f t="shared" si="13"/>
        <v>16</v>
      </c>
      <c r="K31" s="22">
        <f t="shared" si="13"/>
        <v>18</v>
      </c>
      <c r="L31" s="22">
        <f t="shared" si="13"/>
        <v>18</v>
      </c>
      <c r="M31" s="22">
        <f t="shared" si="13"/>
        <v>18</v>
      </c>
      <c r="N31" s="22">
        <f t="shared" si="13"/>
        <v>16</v>
      </c>
      <c r="O31" s="22">
        <f t="shared" si="13"/>
        <v>18</v>
      </c>
      <c r="P31" s="22">
        <f t="shared" si="13"/>
        <v>16</v>
      </c>
      <c r="Q31" s="22">
        <f t="shared" si="13"/>
        <v>18</v>
      </c>
      <c r="R31" s="22">
        <f t="shared" si="13"/>
        <v>18</v>
      </c>
      <c r="S31" s="22">
        <f t="shared" si="13"/>
        <v>18</v>
      </c>
      <c r="T31" s="22">
        <f t="shared" si="13"/>
        <v>18</v>
      </c>
      <c r="U31" s="23"/>
      <c r="V31" s="51"/>
      <c r="W31" s="51"/>
      <c r="X31" s="22">
        <f t="shared" ref="X31:AO31" si="14">X33+X43+X53</f>
        <v>22</v>
      </c>
      <c r="Y31" s="22">
        <f t="shared" si="14"/>
        <v>22</v>
      </c>
      <c r="Z31" s="22">
        <f t="shared" si="14"/>
        <v>20</v>
      </c>
      <c r="AA31" s="22">
        <f t="shared" si="14"/>
        <v>22</v>
      </c>
      <c r="AB31" s="22">
        <f t="shared" si="14"/>
        <v>20</v>
      </c>
      <c r="AC31" s="22">
        <f t="shared" si="14"/>
        <v>22</v>
      </c>
      <c r="AD31" s="22">
        <f t="shared" si="14"/>
        <v>20</v>
      </c>
      <c r="AE31" s="22">
        <f t="shared" si="14"/>
        <v>22</v>
      </c>
      <c r="AF31" s="22">
        <f t="shared" si="14"/>
        <v>22</v>
      </c>
      <c r="AG31" s="22">
        <f t="shared" si="14"/>
        <v>22</v>
      </c>
      <c r="AH31" s="22">
        <f t="shared" si="14"/>
        <v>22</v>
      </c>
      <c r="AI31" s="22">
        <f t="shared" si="14"/>
        <v>22</v>
      </c>
      <c r="AJ31" s="22">
        <f t="shared" si="14"/>
        <v>22</v>
      </c>
      <c r="AK31" s="22">
        <f t="shared" si="14"/>
        <v>22</v>
      </c>
      <c r="AL31" s="22">
        <f t="shared" si="14"/>
        <v>22</v>
      </c>
      <c r="AM31" s="22">
        <f t="shared" si="14"/>
        <v>23</v>
      </c>
      <c r="AN31" s="22">
        <f t="shared" si="14"/>
        <v>0</v>
      </c>
      <c r="AO31" s="22">
        <f t="shared" si="14"/>
        <v>0</v>
      </c>
      <c r="AP31" s="23"/>
      <c r="AQ31" s="55"/>
      <c r="AR31" s="55"/>
      <c r="AS31" s="55"/>
      <c r="AT31" s="55"/>
      <c r="AU31" s="54"/>
      <c r="AV31" s="54"/>
      <c r="AW31" s="77"/>
      <c r="AX31" s="77"/>
      <c r="AY31" s="77"/>
      <c r="AZ31" s="56">
        <f>AZ33+AZ43</f>
        <v>36</v>
      </c>
      <c r="BA31" s="56">
        <f t="shared" ref="BA31" si="15">BA33+BA43</f>
        <v>36</v>
      </c>
      <c r="BB31" s="56">
        <v>36</v>
      </c>
      <c r="BC31" s="56">
        <v>36</v>
      </c>
      <c r="BD31" s="56">
        <v>36</v>
      </c>
      <c r="BE31" s="35">
        <f>SUM(E31:BD31)</f>
        <v>859</v>
      </c>
      <c r="BF31" s="26"/>
    </row>
    <row r="32" spans="1:58" x14ac:dyDescent="0.2">
      <c r="A32" s="142"/>
      <c r="B32" s="140"/>
      <c r="C32" s="140"/>
      <c r="D32" s="72" t="s">
        <v>7</v>
      </c>
      <c r="E32" s="22">
        <f t="shared" ref="E32:T32" si="16">SUM(E34,E44,E54)</f>
        <v>0</v>
      </c>
      <c r="F32" s="22">
        <f t="shared" si="16"/>
        <v>0</v>
      </c>
      <c r="G32" s="22">
        <f t="shared" si="16"/>
        <v>0</v>
      </c>
      <c r="H32" s="22">
        <f t="shared" si="16"/>
        <v>0</v>
      </c>
      <c r="I32" s="22">
        <f t="shared" si="16"/>
        <v>0</v>
      </c>
      <c r="J32" s="22">
        <f t="shared" si="16"/>
        <v>0</v>
      </c>
      <c r="K32" s="22">
        <f t="shared" si="16"/>
        <v>0</v>
      </c>
      <c r="L32" s="22">
        <f t="shared" si="16"/>
        <v>0</v>
      </c>
      <c r="M32" s="22">
        <f t="shared" si="16"/>
        <v>0</v>
      </c>
      <c r="N32" s="22">
        <f t="shared" si="16"/>
        <v>0</v>
      </c>
      <c r="O32" s="22">
        <f t="shared" si="16"/>
        <v>0</v>
      </c>
      <c r="P32" s="22">
        <f t="shared" si="16"/>
        <v>0</v>
      </c>
      <c r="Q32" s="22">
        <f t="shared" si="16"/>
        <v>0</v>
      </c>
      <c r="R32" s="22">
        <f t="shared" si="16"/>
        <v>0</v>
      </c>
      <c r="S32" s="22">
        <f t="shared" si="16"/>
        <v>0</v>
      </c>
      <c r="T32" s="22">
        <f t="shared" si="16"/>
        <v>0</v>
      </c>
      <c r="U32" s="23"/>
      <c r="V32" s="51"/>
      <c r="W32" s="51"/>
      <c r="X32" s="22">
        <f t="shared" ref="X32:AO32" si="17">X34+X44+X54</f>
        <v>0</v>
      </c>
      <c r="Y32" s="22">
        <f t="shared" si="17"/>
        <v>0</v>
      </c>
      <c r="Z32" s="22">
        <f t="shared" si="17"/>
        <v>0</v>
      </c>
      <c r="AA32" s="22">
        <f t="shared" si="17"/>
        <v>0</v>
      </c>
      <c r="AB32" s="22">
        <f t="shared" si="17"/>
        <v>0</v>
      </c>
      <c r="AC32" s="22">
        <f t="shared" si="17"/>
        <v>0</v>
      </c>
      <c r="AD32" s="22">
        <f t="shared" si="17"/>
        <v>0</v>
      </c>
      <c r="AE32" s="22">
        <f t="shared" si="17"/>
        <v>0</v>
      </c>
      <c r="AF32" s="22">
        <f t="shared" si="17"/>
        <v>0</v>
      </c>
      <c r="AG32" s="22">
        <f t="shared" si="17"/>
        <v>0</v>
      </c>
      <c r="AH32" s="22">
        <f t="shared" si="17"/>
        <v>0</v>
      </c>
      <c r="AI32" s="22">
        <f t="shared" si="17"/>
        <v>0</v>
      </c>
      <c r="AJ32" s="22">
        <f t="shared" si="17"/>
        <v>0</v>
      </c>
      <c r="AK32" s="22">
        <f t="shared" si="17"/>
        <v>0</v>
      </c>
      <c r="AL32" s="22">
        <f t="shared" si="17"/>
        <v>0</v>
      </c>
      <c r="AM32" s="22">
        <f t="shared" si="17"/>
        <v>0</v>
      </c>
      <c r="AN32" s="22">
        <f t="shared" si="17"/>
        <v>0</v>
      </c>
      <c r="AO32" s="22">
        <f t="shared" si="17"/>
        <v>0</v>
      </c>
      <c r="AP32" s="23"/>
      <c r="AQ32" s="55"/>
      <c r="AR32" s="55"/>
      <c r="AS32" s="55"/>
      <c r="AT32" s="55"/>
      <c r="AU32" s="54"/>
      <c r="AV32" s="54"/>
      <c r="AW32" s="77"/>
      <c r="AX32" s="77"/>
      <c r="AY32" s="77"/>
      <c r="AZ32" s="56"/>
      <c r="BA32" s="56"/>
      <c r="BB32" s="56"/>
      <c r="BC32" s="56"/>
      <c r="BD32" s="56"/>
      <c r="BE32" s="26"/>
      <c r="BF32" s="32">
        <f>SUM(E32:BD32)</f>
        <v>0</v>
      </c>
    </row>
    <row r="33" spans="1:58" ht="22.5" customHeight="1" x14ac:dyDescent="0.2">
      <c r="A33" s="142"/>
      <c r="B33" s="134" t="s">
        <v>103</v>
      </c>
      <c r="C33" s="136" t="s">
        <v>127</v>
      </c>
      <c r="D33" s="72" t="s">
        <v>6</v>
      </c>
      <c r="E33" s="22">
        <f t="shared" ref="E33:T33" si="18">SUM(E35,E37,E41)</f>
        <v>0</v>
      </c>
      <c r="F33" s="22">
        <f t="shared" si="18"/>
        <v>0</v>
      </c>
      <c r="G33" s="22">
        <f t="shared" si="18"/>
        <v>0</v>
      </c>
      <c r="H33" s="22">
        <f t="shared" si="18"/>
        <v>6</v>
      </c>
      <c r="I33" s="22">
        <f t="shared" si="18"/>
        <v>4</v>
      </c>
      <c r="J33" s="22">
        <f t="shared" si="18"/>
        <v>6</v>
      </c>
      <c r="K33" s="22">
        <f t="shared" si="18"/>
        <v>4</v>
      </c>
      <c r="L33" s="22">
        <f t="shared" si="18"/>
        <v>6</v>
      </c>
      <c r="M33" s="22">
        <f t="shared" si="18"/>
        <v>4</v>
      </c>
      <c r="N33" s="22">
        <f t="shared" si="18"/>
        <v>4</v>
      </c>
      <c r="O33" s="22">
        <f t="shared" si="18"/>
        <v>4</v>
      </c>
      <c r="P33" s="22">
        <f t="shared" si="18"/>
        <v>4</v>
      </c>
      <c r="Q33" s="22">
        <f t="shared" si="18"/>
        <v>4</v>
      </c>
      <c r="R33" s="22">
        <f t="shared" si="18"/>
        <v>4</v>
      </c>
      <c r="S33" s="22">
        <f t="shared" si="18"/>
        <v>4</v>
      </c>
      <c r="T33" s="22">
        <f t="shared" si="18"/>
        <v>5</v>
      </c>
      <c r="U33" s="23"/>
      <c r="V33" s="51"/>
      <c r="W33" s="51"/>
      <c r="X33" s="22">
        <f t="shared" ref="X33:AO33" si="19">X35+X37+X41</f>
        <v>2</v>
      </c>
      <c r="Y33" s="22">
        <f t="shared" si="19"/>
        <v>2</v>
      </c>
      <c r="Z33" s="22">
        <f t="shared" si="19"/>
        <v>2</v>
      </c>
      <c r="AA33" s="22">
        <f t="shared" si="19"/>
        <v>2</v>
      </c>
      <c r="AB33" s="22">
        <f t="shared" si="19"/>
        <v>2</v>
      </c>
      <c r="AC33" s="22">
        <f t="shared" si="19"/>
        <v>2</v>
      </c>
      <c r="AD33" s="22">
        <f t="shared" si="19"/>
        <v>2</v>
      </c>
      <c r="AE33" s="22">
        <f t="shared" si="19"/>
        <v>2</v>
      </c>
      <c r="AF33" s="22">
        <f t="shared" si="19"/>
        <v>2</v>
      </c>
      <c r="AG33" s="22">
        <f t="shared" si="19"/>
        <v>2</v>
      </c>
      <c r="AH33" s="22">
        <f t="shared" si="19"/>
        <v>2</v>
      </c>
      <c r="AI33" s="22">
        <f t="shared" si="19"/>
        <v>2</v>
      </c>
      <c r="AJ33" s="22">
        <f t="shared" si="19"/>
        <v>0</v>
      </c>
      <c r="AK33" s="22">
        <f t="shared" si="19"/>
        <v>2</v>
      </c>
      <c r="AL33" s="22">
        <f t="shared" si="19"/>
        <v>0</v>
      </c>
      <c r="AM33" s="22">
        <f t="shared" si="19"/>
        <v>2</v>
      </c>
      <c r="AN33" s="22">
        <f t="shared" si="19"/>
        <v>0</v>
      </c>
      <c r="AO33" s="22">
        <f t="shared" si="19"/>
        <v>0</v>
      </c>
      <c r="AP33" s="23"/>
      <c r="AQ33" s="55"/>
      <c r="AR33" s="55"/>
      <c r="AS33" s="55"/>
      <c r="AT33" s="55"/>
      <c r="AU33" s="54"/>
      <c r="AV33" s="54"/>
      <c r="AW33" s="77"/>
      <c r="AX33" s="77"/>
      <c r="AY33" s="77"/>
      <c r="AZ33" s="56">
        <f>AZ35+AZ37+AZ41</f>
        <v>36</v>
      </c>
      <c r="BA33" s="56">
        <f t="shared" ref="BA33" si="20">BA35+BA37+BA41</f>
        <v>36</v>
      </c>
      <c r="BB33" s="56"/>
      <c r="BC33" s="56"/>
      <c r="BD33" s="56"/>
      <c r="BE33" s="35">
        <f>SUM(E33:BD33)</f>
        <v>159</v>
      </c>
      <c r="BF33" s="35"/>
    </row>
    <row r="34" spans="1:58" ht="60.75" customHeight="1" x14ac:dyDescent="0.2">
      <c r="A34" s="142"/>
      <c r="B34" s="135"/>
      <c r="C34" s="137"/>
      <c r="D34" s="30" t="s">
        <v>7</v>
      </c>
      <c r="E34" s="22">
        <f t="shared" ref="E34:T34" si="21">SUM(E36,E38,E42)</f>
        <v>0</v>
      </c>
      <c r="F34" s="22">
        <f t="shared" si="21"/>
        <v>0</v>
      </c>
      <c r="G34" s="22">
        <f t="shared" si="21"/>
        <v>0</v>
      </c>
      <c r="H34" s="22">
        <f t="shared" si="21"/>
        <v>0</v>
      </c>
      <c r="I34" s="22">
        <f t="shared" si="21"/>
        <v>0</v>
      </c>
      <c r="J34" s="22">
        <f t="shared" si="21"/>
        <v>0</v>
      </c>
      <c r="K34" s="22">
        <f t="shared" si="21"/>
        <v>0</v>
      </c>
      <c r="L34" s="22">
        <f t="shared" si="21"/>
        <v>0</v>
      </c>
      <c r="M34" s="22">
        <f t="shared" si="21"/>
        <v>0</v>
      </c>
      <c r="N34" s="22">
        <f t="shared" si="21"/>
        <v>0</v>
      </c>
      <c r="O34" s="22">
        <f t="shared" si="21"/>
        <v>0</v>
      </c>
      <c r="P34" s="22">
        <f t="shared" si="21"/>
        <v>0</v>
      </c>
      <c r="Q34" s="22">
        <f t="shared" si="21"/>
        <v>0</v>
      </c>
      <c r="R34" s="22">
        <f t="shared" si="21"/>
        <v>0</v>
      </c>
      <c r="S34" s="22">
        <f t="shared" si="21"/>
        <v>0</v>
      </c>
      <c r="T34" s="22">
        <f t="shared" si="21"/>
        <v>0</v>
      </c>
      <c r="U34" s="23"/>
      <c r="V34" s="51"/>
      <c r="W34" s="51"/>
      <c r="X34" s="22">
        <f t="shared" ref="X34:AO34" si="22">X36+X38+X42</f>
        <v>0</v>
      </c>
      <c r="Y34" s="22">
        <f t="shared" si="22"/>
        <v>0</v>
      </c>
      <c r="Z34" s="22">
        <f t="shared" si="22"/>
        <v>0</v>
      </c>
      <c r="AA34" s="22">
        <f t="shared" si="22"/>
        <v>0</v>
      </c>
      <c r="AB34" s="22">
        <f t="shared" si="22"/>
        <v>0</v>
      </c>
      <c r="AC34" s="22">
        <f t="shared" si="22"/>
        <v>0</v>
      </c>
      <c r="AD34" s="22">
        <f t="shared" si="22"/>
        <v>0</v>
      </c>
      <c r="AE34" s="22">
        <f t="shared" si="22"/>
        <v>0</v>
      </c>
      <c r="AF34" s="22">
        <f t="shared" si="22"/>
        <v>0</v>
      </c>
      <c r="AG34" s="22">
        <f t="shared" si="22"/>
        <v>0</v>
      </c>
      <c r="AH34" s="22">
        <f t="shared" si="22"/>
        <v>0</v>
      </c>
      <c r="AI34" s="22">
        <f t="shared" si="22"/>
        <v>0</v>
      </c>
      <c r="AJ34" s="22">
        <f t="shared" si="22"/>
        <v>0</v>
      </c>
      <c r="AK34" s="22">
        <f t="shared" si="22"/>
        <v>0</v>
      </c>
      <c r="AL34" s="22">
        <f t="shared" si="22"/>
        <v>0</v>
      </c>
      <c r="AM34" s="22">
        <f t="shared" si="22"/>
        <v>0</v>
      </c>
      <c r="AN34" s="22">
        <f t="shared" si="22"/>
        <v>0</v>
      </c>
      <c r="AO34" s="22">
        <f t="shared" si="22"/>
        <v>0</v>
      </c>
      <c r="AP34" s="23"/>
      <c r="AQ34" s="55"/>
      <c r="AR34" s="55"/>
      <c r="AS34" s="55"/>
      <c r="AT34" s="55"/>
      <c r="AU34" s="54"/>
      <c r="AV34" s="54"/>
      <c r="AW34" s="77"/>
      <c r="AX34" s="77"/>
      <c r="AY34" s="77"/>
      <c r="AZ34" s="56"/>
      <c r="BA34" s="56"/>
      <c r="BB34" s="56"/>
      <c r="BC34" s="56"/>
      <c r="BD34" s="56"/>
      <c r="BE34" s="26"/>
      <c r="BF34" s="32">
        <f>SUM(E34:BD34)</f>
        <v>0</v>
      </c>
    </row>
    <row r="35" spans="1:58" ht="27" customHeight="1" x14ac:dyDescent="0.2">
      <c r="A35" s="142"/>
      <c r="B35" s="125" t="s">
        <v>104</v>
      </c>
      <c r="C35" s="126" t="s">
        <v>128</v>
      </c>
      <c r="D35" s="74" t="s">
        <v>6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5"/>
      <c r="V35" s="54"/>
      <c r="W35" s="54"/>
      <c r="X35" s="20"/>
      <c r="Y35" s="49"/>
      <c r="Z35" s="49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70"/>
      <c r="AN35" s="24"/>
      <c r="AO35" s="27"/>
      <c r="AP35" s="25"/>
      <c r="AQ35" s="55"/>
      <c r="AR35" s="55"/>
      <c r="AS35" s="55"/>
      <c r="AT35" s="55"/>
      <c r="AU35" s="54"/>
      <c r="AV35" s="54"/>
      <c r="AW35" s="77"/>
      <c r="AX35" s="77"/>
      <c r="AY35" s="77"/>
      <c r="AZ35" s="20"/>
      <c r="BA35" s="20"/>
      <c r="BB35" s="20"/>
      <c r="BC35" s="20"/>
      <c r="BD35" s="20"/>
      <c r="BE35" s="26">
        <f>SUM(E35:BD35)</f>
        <v>0</v>
      </c>
      <c r="BF35" s="26"/>
    </row>
    <row r="36" spans="1:58" ht="16.5" customHeight="1" x14ac:dyDescent="0.2">
      <c r="A36" s="142"/>
      <c r="B36" s="125"/>
      <c r="C36" s="127"/>
      <c r="D36" s="74" t="s">
        <v>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5"/>
      <c r="V36" s="54"/>
      <c r="W36" s="54"/>
      <c r="X36" s="20"/>
      <c r="Y36" s="49"/>
      <c r="Z36" s="49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70"/>
      <c r="AN36" s="24"/>
      <c r="AO36" s="27"/>
      <c r="AP36" s="29"/>
      <c r="AQ36" s="55"/>
      <c r="AR36" s="55"/>
      <c r="AS36" s="55"/>
      <c r="AT36" s="55"/>
      <c r="AU36" s="54"/>
      <c r="AV36" s="54"/>
      <c r="AW36" s="77"/>
      <c r="AX36" s="77"/>
      <c r="AY36" s="77"/>
      <c r="AZ36" s="20"/>
      <c r="BA36" s="20"/>
      <c r="BB36" s="20"/>
      <c r="BC36" s="20"/>
      <c r="BD36" s="20"/>
      <c r="BE36" s="26"/>
      <c r="BF36" s="33">
        <f>SUM(E36:BD36)</f>
        <v>0</v>
      </c>
    </row>
    <row r="37" spans="1:58" ht="24" customHeight="1" x14ac:dyDescent="0.2">
      <c r="A37" s="142"/>
      <c r="B37" s="125" t="s">
        <v>111</v>
      </c>
      <c r="C37" s="126" t="s">
        <v>132</v>
      </c>
      <c r="D37" s="74" t="s">
        <v>6</v>
      </c>
      <c r="E37" s="28"/>
      <c r="F37" s="28"/>
      <c r="G37" s="28"/>
      <c r="H37" s="28">
        <v>6</v>
      </c>
      <c r="I37" s="28">
        <v>4</v>
      </c>
      <c r="J37" s="28">
        <v>6</v>
      </c>
      <c r="K37" s="28">
        <v>4</v>
      </c>
      <c r="L37" s="28">
        <v>6</v>
      </c>
      <c r="M37" s="28">
        <v>4</v>
      </c>
      <c r="N37" s="28">
        <v>4</v>
      </c>
      <c r="O37" s="28">
        <v>4</v>
      </c>
      <c r="P37" s="28">
        <v>4</v>
      </c>
      <c r="Q37" s="28">
        <v>4</v>
      </c>
      <c r="R37" s="28">
        <v>4</v>
      </c>
      <c r="S37" s="28">
        <v>4</v>
      </c>
      <c r="T37" s="28">
        <v>5</v>
      </c>
      <c r="U37" s="25"/>
      <c r="V37" s="54"/>
      <c r="W37" s="54"/>
      <c r="X37" s="20">
        <v>2</v>
      </c>
      <c r="Y37" s="49">
        <v>2</v>
      </c>
      <c r="Z37" s="49">
        <v>2</v>
      </c>
      <c r="AA37" s="27">
        <v>2</v>
      </c>
      <c r="AB37" s="27">
        <v>2</v>
      </c>
      <c r="AC37" s="27">
        <v>2</v>
      </c>
      <c r="AD37" s="27">
        <v>2</v>
      </c>
      <c r="AE37" s="27">
        <v>2</v>
      </c>
      <c r="AF37" s="27">
        <v>2</v>
      </c>
      <c r="AG37" s="27">
        <v>2</v>
      </c>
      <c r="AH37" s="27">
        <v>2</v>
      </c>
      <c r="AI37" s="27">
        <v>2</v>
      </c>
      <c r="AJ37" s="27"/>
      <c r="AK37" s="27">
        <v>2</v>
      </c>
      <c r="AL37" s="27"/>
      <c r="AM37" s="27">
        <v>2</v>
      </c>
      <c r="AN37" s="27"/>
      <c r="AO37" s="27"/>
      <c r="AP37" s="29"/>
      <c r="AQ37" s="55"/>
      <c r="AR37" s="55"/>
      <c r="AS37" s="55"/>
      <c r="AT37" s="55"/>
      <c r="AU37" s="54"/>
      <c r="AV37" s="54"/>
      <c r="AW37" s="77"/>
      <c r="AX37" s="77"/>
      <c r="AY37" s="77"/>
      <c r="AZ37" s="20"/>
      <c r="BA37" s="20"/>
      <c r="BB37" s="20"/>
      <c r="BC37" s="20"/>
      <c r="BD37" s="20"/>
      <c r="BE37" s="26">
        <f t="shared" si="3"/>
        <v>87</v>
      </c>
      <c r="BF37" s="26"/>
    </row>
    <row r="38" spans="1:58" ht="57.75" customHeight="1" x14ac:dyDescent="0.2">
      <c r="A38" s="142"/>
      <c r="B38" s="125"/>
      <c r="C38" s="127"/>
      <c r="D38" s="74" t="s">
        <v>7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5"/>
      <c r="V38" s="54"/>
      <c r="W38" s="54"/>
      <c r="X38" s="20"/>
      <c r="Y38" s="49"/>
      <c r="Z38" s="49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0"/>
      <c r="AO38" s="27"/>
      <c r="AP38" s="29"/>
      <c r="AQ38" s="55"/>
      <c r="AR38" s="55"/>
      <c r="AS38" s="55"/>
      <c r="AT38" s="55"/>
      <c r="AU38" s="54"/>
      <c r="AV38" s="54"/>
      <c r="AW38" s="77"/>
      <c r="AX38" s="77"/>
      <c r="AY38" s="77"/>
      <c r="AZ38" s="20"/>
      <c r="BA38" s="20"/>
      <c r="BB38" s="20"/>
      <c r="BC38" s="20"/>
      <c r="BD38" s="20"/>
      <c r="BE38" s="26"/>
      <c r="BF38" s="33">
        <f>SUM(E38:BD38)</f>
        <v>0</v>
      </c>
    </row>
    <row r="39" spans="1:58" ht="25.5" customHeight="1" x14ac:dyDescent="0.2">
      <c r="A39" s="142"/>
      <c r="B39" s="125" t="s">
        <v>106</v>
      </c>
      <c r="C39" s="154" t="s">
        <v>105</v>
      </c>
      <c r="D39" s="76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5"/>
      <c r="V39" s="54"/>
      <c r="W39" s="54"/>
      <c r="X39" s="20"/>
      <c r="Y39" s="49"/>
      <c r="Z39" s="49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0">
        <v>36</v>
      </c>
      <c r="AO39" s="27">
        <v>36</v>
      </c>
      <c r="AP39" s="29"/>
      <c r="AQ39" s="55"/>
      <c r="AR39" s="55"/>
      <c r="AS39" s="55"/>
      <c r="AT39" s="55"/>
      <c r="AU39" s="54"/>
      <c r="AV39" s="54"/>
      <c r="AW39" s="77"/>
      <c r="AX39" s="77"/>
      <c r="AY39" s="77"/>
      <c r="AZ39" s="20"/>
      <c r="BA39" s="20"/>
      <c r="BB39" s="20"/>
      <c r="BC39" s="20"/>
      <c r="BD39" s="20"/>
      <c r="BE39" s="26"/>
      <c r="BF39" s="33"/>
    </row>
    <row r="40" spans="1:58" ht="20.25" customHeight="1" x14ac:dyDescent="0.2">
      <c r="A40" s="142"/>
      <c r="B40" s="125"/>
      <c r="C40" s="154"/>
      <c r="D40" s="76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5"/>
      <c r="V40" s="54"/>
      <c r="W40" s="54"/>
      <c r="X40" s="20"/>
      <c r="Y40" s="49"/>
      <c r="Z40" s="49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0"/>
      <c r="AO40" s="27"/>
      <c r="AP40" s="29"/>
      <c r="AQ40" s="55"/>
      <c r="AR40" s="55"/>
      <c r="AS40" s="55"/>
      <c r="AT40" s="55"/>
      <c r="AU40" s="54"/>
      <c r="AV40" s="54"/>
      <c r="AW40" s="77"/>
      <c r="AX40" s="77"/>
      <c r="AY40" s="77"/>
      <c r="AZ40" s="20"/>
      <c r="BA40" s="20"/>
      <c r="BB40" s="20"/>
      <c r="BC40" s="20"/>
      <c r="BD40" s="20"/>
      <c r="BE40" s="26"/>
      <c r="BF40" s="33"/>
    </row>
    <row r="41" spans="1:58" ht="18.75" customHeight="1" x14ac:dyDescent="0.2">
      <c r="A41" s="142"/>
      <c r="B41" s="128" t="s">
        <v>112</v>
      </c>
      <c r="C41" s="126" t="s">
        <v>113</v>
      </c>
      <c r="D41" s="74" t="s">
        <v>6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5"/>
      <c r="V41" s="54"/>
      <c r="W41" s="54"/>
      <c r="X41" s="20"/>
      <c r="Y41" s="49"/>
      <c r="Z41" s="49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70"/>
      <c r="AN41" s="24"/>
      <c r="AO41" s="27"/>
      <c r="AP41" s="29"/>
      <c r="AQ41" s="55"/>
      <c r="AR41" s="55"/>
      <c r="AS41" s="55"/>
      <c r="AT41" s="55"/>
      <c r="AU41" s="54"/>
      <c r="AV41" s="54"/>
      <c r="AW41" s="77"/>
      <c r="AX41" s="77"/>
      <c r="AY41" s="77"/>
      <c r="AZ41" s="20">
        <v>36</v>
      </c>
      <c r="BA41" s="20">
        <v>36</v>
      </c>
      <c r="BB41" s="20"/>
      <c r="BC41" s="20"/>
      <c r="BD41" s="20"/>
      <c r="BE41" s="26">
        <f t="shared" si="3"/>
        <v>72</v>
      </c>
      <c r="BF41" s="26"/>
    </row>
    <row r="42" spans="1:58" ht="20.25" customHeight="1" x14ac:dyDescent="0.2">
      <c r="A42" s="142"/>
      <c r="B42" s="129"/>
      <c r="C42" s="127"/>
      <c r="D42" s="74" t="s">
        <v>7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5"/>
      <c r="V42" s="54"/>
      <c r="W42" s="54"/>
      <c r="X42" s="20"/>
      <c r="Y42" s="49"/>
      <c r="Z42" s="49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70"/>
      <c r="AN42" s="24"/>
      <c r="AO42" s="27"/>
      <c r="AP42" s="29"/>
      <c r="AQ42" s="55"/>
      <c r="AR42" s="55"/>
      <c r="AS42" s="55"/>
      <c r="AT42" s="55"/>
      <c r="AU42" s="54"/>
      <c r="AV42" s="54"/>
      <c r="AW42" s="77"/>
      <c r="AX42" s="77"/>
      <c r="AY42" s="77"/>
      <c r="AZ42" s="20"/>
      <c r="BA42" s="20"/>
      <c r="BB42" s="20"/>
      <c r="BC42" s="20"/>
      <c r="BD42" s="20"/>
      <c r="BE42" s="26"/>
      <c r="BF42" s="33">
        <f>SUM(E42:BD42)</f>
        <v>0</v>
      </c>
    </row>
    <row r="43" spans="1:58" ht="20.25" customHeight="1" x14ac:dyDescent="0.2">
      <c r="A43" s="142"/>
      <c r="B43" s="134" t="s">
        <v>114</v>
      </c>
      <c r="C43" s="136" t="s">
        <v>129</v>
      </c>
      <c r="D43" s="72" t="s">
        <v>6</v>
      </c>
      <c r="E43" s="22">
        <f t="shared" ref="E43:G44" si="23">SUM(E45,E49,E51)</f>
        <v>36</v>
      </c>
      <c r="F43" s="22">
        <f t="shared" si="23"/>
        <v>36</v>
      </c>
      <c r="G43" s="22">
        <f t="shared" si="23"/>
        <v>36</v>
      </c>
      <c r="H43" s="22">
        <f>H45+H47</f>
        <v>10</v>
      </c>
      <c r="I43" s="22">
        <f t="shared" ref="I43:T44" si="24">I45+I47</f>
        <v>12</v>
      </c>
      <c r="J43" s="22">
        <f t="shared" si="24"/>
        <v>10</v>
      </c>
      <c r="K43" s="22">
        <f t="shared" si="24"/>
        <v>14</v>
      </c>
      <c r="L43" s="22">
        <f t="shared" si="24"/>
        <v>12</v>
      </c>
      <c r="M43" s="22">
        <f t="shared" si="24"/>
        <v>14</v>
      </c>
      <c r="N43" s="22">
        <f t="shared" si="24"/>
        <v>12</v>
      </c>
      <c r="O43" s="22">
        <f t="shared" si="24"/>
        <v>14</v>
      </c>
      <c r="P43" s="22">
        <f t="shared" si="24"/>
        <v>12</v>
      </c>
      <c r="Q43" s="22">
        <f t="shared" si="24"/>
        <v>14</v>
      </c>
      <c r="R43" s="22">
        <f t="shared" si="24"/>
        <v>14</v>
      </c>
      <c r="S43" s="22">
        <f t="shared" si="24"/>
        <v>14</v>
      </c>
      <c r="T43" s="22">
        <f t="shared" si="24"/>
        <v>13</v>
      </c>
      <c r="U43" s="23"/>
      <c r="V43" s="51"/>
      <c r="W43" s="51"/>
      <c r="X43" s="22">
        <f>X45+X47+X49</f>
        <v>20</v>
      </c>
      <c r="Y43" s="22">
        <f t="shared" ref="Y43:AO44" si="25">Y45+Y47+Y49</f>
        <v>20</v>
      </c>
      <c r="Z43" s="22">
        <f t="shared" si="25"/>
        <v>18</v>
      </c>
      <c r="AA43" s="22">
        <f t="shared" si="25"/>
        <v>20</v>
      </c>
      <c r="AB43" s="22">
        <f t="shared" si="25"/>
        <v>18</v>
      </c>
      <c r="AC43" s="22">
        <f t="shared" si="25"/>
        <v>20</v>
      </c>
      <c r="AD43" s="22">
        <f t="shared" si="25"/>
        <v>18</v>
      </c>
      <c r="AE43" s="22">
        <f t="shared" si="25"/>
        <v>20</v>
      </c>
      <c r="AF43" s="22">
        <f t="shared" si="25"/>
        <v>20</v>
      </c>
      <c r="AG43" s="22">
        <f t="shared" si="25"/>
        <v>20</v>
      </c>
      <c r="AH43" s="22">
        <f t="shared" si="25"/>
        <v>20</v>
      </c>
      <c r="AI43" s="22">
        <f t="shared" si="25"/>
        <v>20</v>
      </c>
      <c r="AJ43" s="22">
        <f t="shared" si="25"/>
        <v>22</v>
      </c>
      <c r="AK43" s="22">
        <f t="shared" si="25"/>
        <v>20</v>
      </c>
      <c r="AL43" s="22">
        <f t="shared" si="25"/>
        <v>22</v>
      </c>
      <c r="AM43" s="22">
        <f t="shared" si="25"/>
        <v>21</v>
      </c>
      <c r="AN43" s="22">
        <f t="shared" si="25"/>
        <v>0</v>
      </c>
      <c r="AO43" s="22">
        <f t="shared" si="25"/>
        <v>0</v>
      </c>
      <c r="AP43" s="23"/>
      <c r="AQ43" s="55"/>
      <c r="AR43" s="55"/>
      <c r="AS43" s="55"/>
      <c r="AT43" s="55"/>
      <c r="AU43" s="54"/>
      <c r="AV43" s="54"/>
      <c r="AW43" s="77"/>
      <c r="AX43" s="77"/>
      <c r="AY43" s="77"/>
      <c r="AZ43" s="56"/>
      <c r="BA43" s="56"/>
      <c r="BB43" s="56">
        <f>BB45+BB47+BB49+BB51</f>
        <v>36</v>
      </c>
      <c r="BC43" s="56">
        <f>BC45+BC47+BC49+BC51</f>
        <v>36</v>
      </c>
      <c r="BD43" s="56">
        <f>BD45+BD47+BD49+BD51</f>
        <v>36</v>
      </c>
      <c r="BE43" s="35">
        <f t="shared" si="3"/>
        <v>700</v>
      </c>
      <c r="BF43" s="26"/>
    </row>
    <row r="44" spans="1:58" ht="61.5" customHeight="1" x14ac:dyDescent="0.2">
      <c r="A44" s="142"/>
      <c r="B44" s="135"/>
      <c r="C44" s="137"/>
      <c r="D44" s="30" t="s">
        <v>7</v>
      </c>
      <c r="E44" s="22">
        <f t="shared" si="23"/>
        <v>0</v>
      </c>
      <c r="F44" s="22">
        <f t="shared" si="23"/>
        <v>0</v>
      </c>
      <c r="G44" s="22">
        <f t="shared" si="23"/>
        <v>0</v>
      </c>
      <c r="H44" s="22">
        <f>H46+H48</f>
        <v>0</v>
      </c>
      <c r="I44" s="22">
        <f t="shared" si="24"/>
        <v>0</v>
      </c>
      <c r="J44" s="22">
        <f t="shared" si="24"/>
        <v>0</v>
      </c>
      <c r="K44" s="22">
        <f t="shared" si="24"/>
        <v>0</v>
      </c>
      <c r="L44" s="22">
        <f t="shared" si="24"/>
        <v>0</v>
      </c>
      <c r="M44" s="22">
        <f t="shared" si="24"/>
        <v>0</v>
      </c>
      <c r="N44" s="22">
        <f t="shared" si="24"/>
        <v>0</v>
      </c>
      <c r="O44" s="22">
        <f t="shared" si="24"/>
        <v>0</v>
      </c>
      <c r="P44" s="22">
        <f t="shared" si="24"/>
        <v>0</v>
      </c>
      <c r="Q44" s="22">
        <f t="shared" si="24"/>
        <v>0</v>
      </c>
      <c r="R44" s="22">
        <f t="shared" si="24"/>
        <v>0</v>
      </c>
      <c r="S44" s="22">
        <f t="shared" si="24"/>
        <v>0</v>
      </c>
      <c r="T44" s="22">
        <f t="shared" si="24"/>
        <v>0</v>
      </c>
      <c r="U44" s="23"/>
      <c r="V44" s="51"/>
      <c r="W44" s="51"/>
      <c r="X44" s="22">
        <f>X46+X48+X50</f>
        <v>0</v>
      </c>
      <c r="Y44" s="22">
        <f t="shared" si="25"/>
        <v>0</v>
      </c>
      <c r="Z44" s="22">
        <f t="shared" si="25"/>
        <v>0</v>
      </c>
      <c r="AA44" s="22">
        <f t="shared" si="25"/>
        <v>0</v>
      </c>
      <c r="AB44" s="22">
        <f t="shared" si="25"/>
        <v>0</v>
      </c>
      <c r="AC44" s="22">
        <f t="shared" si="25"/>
        <v>0</v>
      </c>
      <c r="AD44" s="22">
        <f t="shared" si="25"/>
        <v>0</v>
      </c>
      <c r="AE44" s="22">
        <f t="shared" si="25"/>
        <v>0</v>
      </c>
      <c r="AF44" s="22">
        <f t="shared" si="25"/>
        <v>0</v>
      </c>
      <c r="AG44" s="22">
        <f t="shared" si="25"/>
        <v>0</v>
      </c>
      <c r="AH44" s="22">
        <f t="shared" si="25"/>
        <v>0</v>
      </c>
      <c r="AI44" s="22">
        <f t="shared" si="25"/>
        <v>0</v>
      </c>
      <c r="AJ44" s="22">
        <f t="shared" si="25"/>
        <v>0</v>
      </c>
      <c r="AK44" s="22">
        <f t="shared" si="25"/>
        <v>0</v>
      </c>
      <c r="AL44" s="22">
        <f t="shared" si="25"/>
        <v>0</v>
      </c>
      <c r="AM44" s="22">
        <f t="shared" si="25"/>
        <v>0</v>
      </c>
      <c r="AN44" s="22">
        <f t="shared" si="25"/>
        <v>0</v>
      </c>
      <c r="AO44" s="22">
        <f t="shared" si="25"/>
        <v>0</v>
      </c>
      <c r="AP44" s="23"/>
      <c r="AQ44" s="55"/>
      <c r="AR44" s="55"/>
      <c r="AS44" s="55"/>
      <c r="AT44" s="55"/>
      <c r="AU44" s="54"/>
      <c r="AV44" s="54"/>
      <c r="AW44" s="77"/>
      <c r="AX44" s="77"/>
      <c r="AY44" s="77"/>
      <c r="AZ44" s="56"/>
      <c r="BA44" s="56"/>
      <c r="BB44" s="56"/>
      <c r="BC44" s="56"/>
      <c r="BD44" s="56"/>
      <c r="BE44" s="26"/>
      <c r="BF44" s="35">
        <f t="shared" ref="BF44" si="26">SUM(E44:AS44)</f>
        <v>0</v>
      </c>
    </row>
    <row r="45" spans="1:58" ht="21" customHeight="1" x14ac:dyDescent="0.2">
      <c r="A45" s="142"/>
      <c r="B45" s="125" t="s">
        <v>115</v>
      </c>
      <c r="C45" s="126" t="s">
        <v>130</v>
      </c>
      <c r="D45" s="74" t="s">
        <v>6</v>
      </c>
      <c r="E45" s="20"/>
      <c r="F45" s="20"/>
      <c r="G45" s="20"/>
      <c r="H45" s="20">
        <v>8</v>
      </c>
      <c r="I45" s="20">
        <v>10</v>
      </c>
      <c r="J45" s="20">
        <v>8</v>
      </c>
      <c r="K45" s="20">
        <v>10</v>
      </c>
      <c r="L45" s="20">
        <v>8</v>
      </c>
      <c r="M45" s="20">
        <v>10</v>
      </c>
      <c r="N45" s="20">
        <v>8</v>
      </c>
      <c r="O45" s="20">
        <v>10</v>
      </c>
      <c r="P45" s="20">
        <v>8</v>
      </c>
      <c r="Q45" s="20">
        <v>10</v>
      </c>
      <c r="R45" s="20">
        <v>10</v>
      </c>
      <c r="S45" s="20">
        <v>10</v>
      </c>
      <c r="T45" s="20">
        <v>9</v>
      </c>
      <c r="U45" s="25"/>
      <c r="V45" s="54"/>
      <c r="W45" s="54"/>
      <c r="X45" s="20">
        <v>16</v>
      </c>
      <c r="Y45" s="49">
        <v>14</v>
      </c>
      <c r="Z45" s="49">
        <v>14</v>
      </c>
      <c r="AA45" s="20">
        <v>14</v>
      </c>
      <c r="AB45" s="20">
        <v>14</v>
      </c>
      <c r="AC45" s="20">
        <v>14</v>
      </c>
      <c r="AD45" s="20">
        <v>14</v>
      </c>
      <c r="AE45" s="20">
        <v>14</v>
      </c>
      <c r="AF45" s="20">
        <v>16</v>
      </c>
      <c r="AG45" s="20">
        <v>14</v>
      </c>
      <c r="AH45" s="20">
        <v>14</v>
      </c>
      <c r="AI45" s="20">
        <v>14</v>
      </c>
      <c r="AJ45" s="20">
        <v>16</v>
      </c>
      <c r="AK45" s="20">
        <v>14</v>
      </c>
      <c r="AL45" s="20">
        <v>16</v>
      </c>
      <c r="AM45" s="20">
        <v>15</v>
      </c>
      <c r="AN45" s="20"/>
      <c r="AO45" s="20"/>
      <c r="AP45" s="25"/>
      <c r="AQ45" s="55"/>
      <c r="AR45" s="55"/>
      <c r="AS45" s="55"/>
      <c r="AT45" s="55"/>
      <c r="AU45" s="54"/>
      <c r="AV45" s="54"/>
      <c r="AW45" s="77"/>
      <c r="AX45" s="77"/>
      <c r="AY45" s="77"/>
      <c r="AZ45" s="20"/>
      <c r="BA45" s="20"/>
      <c r="BB45" s="20"/>
      <c r="BC45" s="20"/>
      <c r="BD45" s="20"/>
      <c r="BE45" s="26">
        <f t="shared" si="3"/>
        <v>352</v>
      </c>
      <c r="BF45" s="35"/>
    </row>
    <row r="46" spans="1:58" ht="59.25" customHeight="1" x14ac:dyDescent="0.2">
      <c r="A46" s="142"/>
      <c r="B46" s="125"/>
      <c r="C46" s="127"/>
      <c r="D46" s="74" t="s">
        <v>7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5"/>
      <c r="V46" s="54"/>
      <c r="W46" s="54"/>
      <c r="X46" s="20"/>
      <c r="Y46" s="49"/>
      <c r="Z46" s="49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5"/>
      <c r="AQ46" s="55"/>
      <c r="AR46" s="55"/>
      <c r="AS46" s="55"/>
      <c r="AT46" s="55"/>
      <c r="AU46" s="54"/>
      <c r="AV46" s="54"/>
      <c r="AW46" s="77"/>
      <c r="AX46" s="77"/>
      <c r="AY46" s="77"/>
      <c r="AZ46" s="20"/>
      <c r="BA46" s="20"/>
      <c r="BB46" s="20"/>
      <c r="BC46" s="20"/>
      <c r="BD46" s="20"/>
      <c r="BE46" s="26"/>
      <c r="BF46" s="33">
        <f>SUM(E46:BD46)</f>
        <v>0</v>
      </c>
    </row>
    <row r="47" spans="1:58" ht="26.25" customHeight="1" x14ac:dyDescent="0.2">
      <c r="A47" s="142"/>
      <c r="B47" s="128" t="s">
        <v>135</v>
      </c>
      <c r="C47" s="152" t="s">
        <v>136</v>
      </c>
      <c r="D47" s="74" t="s">
        <v>6</v>
      </c>
      <c r="E47" s="20"/>
      <c r="F47" s="20"/>
      <c r="G47" s="20"/>
      <c r="H47" s="20">
        <v>2</v>
      </c>
      <c r="I47" s="20">
        <v>2</v>
      </c>
      <c r="J47" s="20">
        <v>2</v>
      </c>
      <c r="K47" s="20">
        <v>4</v>
      </c>
      <c r="L47" s="20">
        <v>4</v>
      </c>
      <c r="M47" s="20">
        <v>4</v>
      </c>
      <c r="N47" s="20">
        <v>4</v>
      </c>
      <c r="O47" s="20">
        <v>4</v>
      </c>
      <c r="P47" s="20">
        <v>4</v>
      </c>
      <c r="Q47" s="20">
        <v>4</v>
      </c>
      <c r="R47" s="20">
        <v>4</v>
      </c>
      <c r="S47" s="20">
        <v>4</v>
      </c>
      <c r="T47" s="20">
        <v>4</v>
      </c>
      <c r="U47" s="25"/>
      <c r="V47" s="54"/>
      <c r="W47" s="54"/>
      <c r="X47" s="20">
        <v>4</v>
      </c>
      <c r="Y47" s="49">
        <v>6</v>
      </c>
      <c r="Z47" s="49">
        <v>4</v>
      </c>
      <c r="AA47" s="20">
        <v>6</v>
      </c>
      <c r="AB47" s="20">
        <v>4</v>
      </c>
      <c r="AC47" s="20">
        <v>6</v>
      </c>
      <c r="AD47" s="20">
        <v>4</v>
      </c>
      <c r="AE47" s="20">
        <v>6</v>
      </c>
      <c r="AF47" s="20">
        <v>4</v>
      </c>
      <c r="AG47" s="20">
        <v>6</v>
      </c>
      <c r="AH47" s="20">
        <v>6</v>
      </c>
      <c r="AI47" s="20">
        <v>6</v>
      </c>
      <c r="AJ47" s="20">
        <v>6</v>
      </c>
      <c r="AK47" s="20">
        <v>6</v>
      </c>
      <c r="AL47" s="20">
        <v>6</v>
      </c>
      <c r="AM47" s="20">
        <v>6</v>
      </c>
      <c r="AN47" s="20"/>
      <c r="AO47" s="20"/>
      <c r="AP47" s="25"/>
      <c r="AQ47" s="55"/>
      <c r="AR47" s="55"/>
      <c r="AS47" s="55"/>
      <c r="AT47" s="55"/>
      <c r="AU47" s="54"/>
      <c r="AV47" s="54"/>
      <c r="AW47" s="77"/>
      <c r="AX47" s="77"/>
      <c r="AY47" s="77"/>
      <c r="AZ47" s="20"/>
      <c r="BA47" s="20"/>
      <c r="BB47" s="20"/>
      <c r="BC47" s="20"/>
      <c r="BD47" s="20"/>
      <c r="BE47" s="26"/>
      <c r="BF47" s="33"/>
    </row>
    <row r="48" spans="1:58" ht="54" customHeight="1" x14ac:dyDescent="0.2">
      <c r="A48" s="142"/>
      <c r="B48" s="129"/>
      <c r="C48" s="153"/>
      <c r="D48" s="74" t="s">
        <v>7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5"/>
      <c r="V48" s="54"/>
      <c r="W48" s="54"/>
      <c r="X48" s="20"/>
      <c r="Y48" s="49"/>
      <c r="Z48" s="49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5"/>
      <c r="AQ48" s="55"/>
      <c r="AR48" s="55"/>
      <c r="AS48" s="55"/>
      <c r="AT48" s="55"/>
      <c r="AU48" s="54"/>
      <c r="AV48" s="54"/>
      <c r="AW48" s="77"/>
      <c r="AX48" s="77"/>
      <c r="AY48" s="77"/>
      <c r="AZ48" s="20"/>
      <c r="BA48" s="20"/>
      <c r="BB48" s="20"/>
      <c r="BC48" s="20"/>
      <c r="BD48" s="20"/>
      <c r="BE48" s="26"/>
      <c r="BF48" s="33"/>
    </row>
    <row r="49" spans="1:58" ht="25.5" customHeight="1" x14ac:dyDescent="0.2">
      <c r="A49" s="142"/>
      <c r="B49" s="125" t="s">
        <v>131</v>
      </c>
      <c r="C49" s="154" t="s">
        <v>105</v>
      </c>
      <c r="D49" s="16" t="s">
        <v>6</v>
      </c>
      <c r="E49" s="20">
        <v>36</v>
      </c>
      <c r="F49" s="20">
        <v>36</v>
      </c>
      <c r="G49" s="20">
        <v>36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5"/>
      <c r="V49" s="54"/>
      <c r="W49" s="54"/>
      <c r="X49" s="20"/>
      <c r="Y49" s="49"/>
      <c r="Z49" s="49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5"/>
      <c r="AQ49" s="55"/>
      <c r="AR49" s="55"/>
      <c r="AS49" s="55"/>
      <c r="AT49" s="55"/>
      <c r="AU49" s="54"/>
      <c r="AV49" s="54"/>
      <c r="AW49" s="77"/>
      <c r="AX49" s="77"/>
      <c r="AY49" s="77"/>
      <c r="AZ49" s="20"/>
      <c r="BA49" s="20"/>
      <c r="BB49" s="20"/>
      <c r="BC49" s="20"/>
      <c r="BD49" s="20"/>
      <c r="BE49" s="26">
        <f t="shared" si="3"/>
        <v>108</v>
      </c>
      <c r="BF49" s="35"/>
    </row>
    <row r="50" spans="1:58" ht="25.5" customHeight="1" x14ac:dyDescent="0.2">
      <c r="A50" s="142"/>
      <c r="B50" s="125"/>
      <c r="C50" s="154"/>
      <c r="D50" s="16" t="s">
        <v>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5"/>
      <c r="V50" s="54"/>
      <c r="W50" s="54"/>
      <c r="X50" s="20"/>
      <c r="Y50" s="49"/>
      <c r="Z50" s="49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5"/>
      <c r="AQ50" s="55"/>
      <c r="AR50" s="55"/>
      <c r="AS50" s="55"/>
      <c r="AT50" s="55"/>
      <c r="AU50" s="54"/>
      <c r="AV50" s="54"/>
      <c r="AW50" s="77"/>
      <c r="AX50" s="77"/>
      <c r="AY50" s="77"/>
      <c r="AZ50" s="20"/>
      <c r="BA50" s="20"/>
      <c r="BB50" s="20"/>
      <c r="BC50" s="20"/>
      <c r="BD50" s="20"/>
      <c r="BE50" s="26"/>
      <c r="BF50" s="33">
        <f>SUM(E50:BD50)</f>
        <v>0</v>
      </c>
    </row>
    <row r="51" spans="1:58" ht="20.25" customHeight="1" x14ac:dyDescent="0.2">
      <c r="A51" s="142"/>
      <c r="B51" s="128" t="s">
        <v>121</v>
      </c>
      <c r="C51" s="126" t="s">
        <v>113</v>
      </c>
      <c r="D51" s="74" t="s">
        <v>6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5"/>
      <c r="V51" s="54"/>
      <c r="W51" s="54"/>
      <c r="X51" s="20"/>
      <c r="Y51" s="49"/>
      <c r="Z51" s="49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70"/>
      <c r="AN51" s="20"/>
      <c r="AO51" s="27"/>
      <c r="AP51" s="29"/>
      <c r="AQ51" s="55"/>
      <c r="AR51" s="55"/>
      <c r="AS51" s="55"/>
      <c r="AT51" s="55"/>
      <c r="AU51" s="54"/>
      <c r="AV51" s="54"/>
      <c r="AW51" s="77"/>
      <c r="AX51" s="77"/>
      <c r="AY51" s="77"/>
      <c r="AZ51" s="20"/>
      <c r="BA51" s="20"/>
      <c r="BB51" s="20">
        <v>36</v>
      </c>
      <c r="BC51" s="20">
        <v>36</v>
      </c>
      <c r="BD51" s="20">
        <v>36</v>
      </c>
      <c r="BE51" s="26">
        <f t="shared" si="3"/>
        <v>108</v>
      </c>
      <c r="BF51" s="26"/>
    </row>
    <row r="52" spans="1:58" ht="20.25" customHeight="1" x14ac:dyDescent="0.2">
      <c r="A52" s="142"/>
      <c r="B52" s="129"/>
      <c r="C52" s="127"/>
      <c r="D52" s="74" t="s">
        <v>7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5"/>
      <c r="V52" s="54"/>
      <c r="W52" s="54"/>
      <c r="X52" s="20"/>
      <c r="Y52" s="49"/>
      <c r="Z52" s="49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70"/>
      <c r="AN52" s="20"/>
      <c r="AO52" s="27"/>
      <c r="AP52" s="29"/>
      <c r="AQ52" s="55"/>
      <c r="AR52" s="55"/>
      <c r="AS52" s="55"/>
      <c r="AT52" s="55"/>
      <c r="AU52" s="54"/>
      <c r="AV52" s="54"/>
      <c r="AW52" s="77"/>
      <c r="AX52" s="77"/>
      <c r="AY52" s="77"/>
      <c r="AZ52" s="20"/>
      <c r="BA52" s="20"/>
      <c r="BB52" s="20"/>
      <c r="BC52" s="20"/>
      <c r="BD52" s="20"/>
      <c r="BE52" s="26"/>
      <c r="BF52" s="33">
        <f>SUM(E52:BD52)</f>
        <v>0</v>
      </c>
    </row>
    <row r="53" spans="1:58" ht="20.25" customHeight="1" x14ac:dyDescent="0.2">
      <c r="A53" s="142"/>
      <c r="B53" s="134" t="s">
        <v>122</v>
      </c>
      <c r="C53" s="136" t="s">
        <v>137</v>
      </c>
      <c r="D53" s="72" t="s">
        <v>6</v>
      </c>
      <c r="E53" s="22">
        <f>SUM(E55)</f>
        <v>0</v>
      </c>
      <c r="F53" s="22">
        <f t="shared" ref="F53:T54" si="27">SUM(F55)</f>
        <v>0</v>
      </c>
      <c r="G53" s="22">
        <f t="shared" si="27"/>
        <v>0</v>
      </c>
      <c r="H53" s="22">
        <f t="shared" si="27"/>
        <v>0</v>
      </c>
      <c r="I53" s="22">
        <f t="shared" si="27"/>
        <v>0</v>
      </c>
      <c r="J53" s="22">
        <f t="shared" si="27"/>
        <v>0</v>
      </c>
      <c r="K53" s="22">
        <f t="shared" si="27"/>
        <v>0</v>
      </c>
      <c r="L53" s="22">
        <f t="shared" si="27"/>
        <v>0</v>
      </c>
      <c r="M53" s="22">
        <f t="shared" si="27"/>
        <v>0</v>
      </c>
      <c r="N53" s="22">
        <f t="shared" si="27"/>
        <v>0</v>
      </c>
      <c r="O53" s="22">
        <f t="shared" si="27"/>
        <v>0</v>
      </c>
      <c r="P53" s="22">
        <f t="shared" si="27"/>
        <v>0</v>
      </c>
      <c r="Q53" s="22">
        <f t="shared" si="27"/>
        <v>0</v>
      </c>
      <c r="R53" s="22">
        <f t="shared" si="27"/>
        <v>0</v>
      </c>
      <c r="S53" s="22">
        <f t="shared" si="27"/>
        <v>0</v>
      </c>
      <c r="T53" s="22">
        <f t="shared" si="27"/>
        <v>0</v>
      </c>
      <c r="U53" s="23"/>
      <c r="V53" s="51"/>
      <c r="W53" s="51"/>
      <c r="X53" s="56">
        <f>X55</f>
        <v>0</v>
      </c>
      <c r="Y53" s="56">
        <f t="shared" ref="Y53:AO54" si="28">Y55</f>
        <v>0</v>
      </c>
      <c r="Z53" s="56">
        <f t="shared" si="28"/>
        <v>0</v>
      </c>
      <c r="AA53" s="56">
        <f t="shared" si="28"/>
        <v>0</v>
      </c>
      <c r="AB53" s="56">
        <f t="shared" si="28"/>
        <v>0</v>
      </c>
      <c r="AC53" s="56">
        <f t="shared" si="28"/>
        <v>0</v>
      </c>
      <c r="AD53" s="56">
        <f t="shared" si="28"/>
        <v>0</v>
      </c>
      <c r="AE53" s="56">
        <f t="shared" si="28"/>
        <v>0</v>
      </c>
      <c r="AF53" s="56">
        <f t="shared" si="28"/>
        <v>0</v>
      </c>
      <c r="AG53" s="56">
        <f t="shared" si="28"/>
        <v>0</v>
      </c>
      <c r="AH53" s="56">
        <f t="shared" si="28"/>
        <v>0</v>
      </c>
      <c r="AI53" s="56">
        <f t="shared" si="28"/>
        <v>0</v>
      </c>
      <c r="AJ53" s="56">
        <f t="shared" si="28"/>
        <v>0</v>
      </c>
      <c r="AK53" s="56">
        <f t="shared" si="28"/>
        <v>0</v>
      </c>
      <c r="AL53" s="56">
        <f t="shared" si="28"/>
        <v>0</v>
      </c>
      <c r="AM53" s="56">
        <f t="shared" si="28"/>
        <v>0</v>
      </c>
      <c r="AN53" s="56">
        <f t="shared" si="28"/>
        <v>0</v>
      </c>
      <c r="AO53" s="56">
        <f t="shared" si="28"/>
        <v>0</v>
      </c>
      <c r="AP53" s="23"/>
      <c r="AQ53" s="55"/>
      <c r="AR53" s="55"/>
      <c r="AS53" s="55"/>
      <c r="AT53" s="55"/>
      <c r="AU53" s="54"/>
      <c r="AV53" s="54"/>
      <c r="AW53" s="77"/>
      <c r="AX53" s="77"/>
      <c r="AY53" s="77"/>
      <c r="AZ53" s="56"/>
      <c r="BA53" s="56"/>
      <c r="BB53" s="56"/>
      <c r="BC53" s="56"/>
      <c r="BD53" s="56"/>
      <c r="BE53" s="35">
        <f t="shared" si="3"/>
        <v>0</v>
      </c>
      <c r="BF53" s="35"/>
    </row>
    <row r="54" spans="1:58" ht="20.25" customHeight="1" x14ac:dyDescent="0.2">
      <c r="A54" s="142"/>
      <c r="B54" s="135"/>
      <c r="C54" s="137"/>
      <c r="D54" s="72" t="s">
        <v>7</v>
      </c>
      <c r="E54" s="22">
        <f>SUM(E56)</f>
        <v>0</v>
      </c>
      <c r="F54" s="22">
        <f t="shared" si="27"/>
        <v>0</v>
      </c>
      <c r="G54" s="22">
        <f t="shared" si="27"/>
        <v>0</v>
      </c>
      <c r="H54" s="22">
        <f t="shared" si="27"/>
        <v>0</v>
      </c>
      <c r="I54" s="22">
        <f t="shared" si="27"/>
        <v>0</v>
      </c>
      <c r="J54" s="22">
        <f t="shared" si="27"/>
        <v>0</v>
      </c>
      <c r="K54" s="22">
        <f t="shared" si="27"/>
        <v>0</v>
      </c>
      <c r="L54" s="22">
        <f t="shared" si="27"/>
        <v>0</v>
      </c>
      <c r="M54" s="22">
        <f t="shared" si="27"/>
        <v>0</v>
      </c>
      <c r="N54" s="22">
        <f t="shared" si="27"/>
        <v>0</v>
      </c>
      <c r="O54" s="22">
        <f t="shared" si="27"/>
        <v>0</v>
      </c>
      <c r="P54" s="22">
        <f t="shared" si="27"/>
        <v>0</v>
      </c>
      <c r="Q54" s="22">
        <f t="shared" si="27"/>
        <v>0</v>
      </c>
      <c r="R54" s="22">
        <f t="shared" si="27"/>
        <v>0</v>
      </c>
      <c r="S54" s="22">
        <f t="shared" si="27"/>
        <v>0</v>
      </c>
      <c r="T54" s="22">
        <f t="shared" si="27"/>
        <v>0</v>
      </c>
      <c r="U54" s="23"/>
      <c r="V54" s="51"/>
      <c r="W54" s="51"/>
      <c r="X54" s="56">
        <f>X56</f>
        <v>0</v>
      </c>
      <c r="Y54" s="56">
        <f t="shared" si="28"/>
        <v>0</v>
      </c>
      <c r="Z54" s="56">
        <f t="shared" si="28"/>
        <v>0</v>
      </c>
      <c r="AA54" s="56">
        <f t="shared" si="28"/>
        <v>0</v>
      </c>
      <c r="AB54" s="56">
        <f t="shared" si="28"/>
        <v>0</v>
      </c>
      <c r="AC54" s="56">
        <f t="shared" si="28"/>
        <v>0</v>
      </c>
      <c r="AD54" s="56">
        <f t="shared" si="28"/>
        <v>0</v>
      </c>
      <c r="AE54" s="56">
        <f t="shared" si="28"/>
        <v>0</v>
      </c>
      <c r="AF54" s="56">
        <f t="shared" si="28"/>
        <v>0</v>
      </c>
      <c r="AG54" s="56">
        <f t="shared" si="28"/>
        <v>0</v>
      </c>
      <c r="AH54" s="56">
        <f t="shared" si="28"/>
        <v>0</v>
      </c>
      <c r="AI54" s="56">
        <f t="shared" si="28"/>
        <v>0</v>
      </c>
      <c r="AJ54" s="56">
        <f t="shared" si="28"/>
        <v>0</v>
      </c>
      <c r="AK54" s="56">
        <f t="shared" si="28"/>
        <v>0</v>
      </c>
      <c r="AL54" s="56">
        <f t="shared" si="28"/>
        <v>0</v>
      </c>
      <c r="AM54" s="56">
        <f t="shared" si="28"/>
        <v>0</v>
      </c>
      <c r="AN54" s="56">
        <f t="shared" si="28"/>
        <v>0</v>
      </c>
      <c r="AO54" s="56">
        <f t="shared" si="28"/>
        <v>0</v>
      </c>
      <c r="AP54" s="23"/>
      <c r="AQ54" s="55"/>
      <c r="AR54" s="55"/>
      <c r="AS54" s="55"/>
      <c r="AT54" s="55"/>
      <c r="AU54" s="54"/>
      <c r="AV54" s="54"/>
      <c r="AW54" s="77"/>
      <c r="AX54" s="77"/>
      <c r="AY54" s="77"/>
      <c r="AZ54" s="56"/>
      <c r="BA54" s="56"/>
      <c r="BB54" s="56"/>
      <c r="BC54" s="56"/>
      <c r="BD54" s="56"/>
      <c r="BE54" s="35"/>
      <c r="BF54" s="32">
        <f>SUM(E54:BD54)</f>
        <v>0</v>
      </c>
    </row>
    <row r="55" spans="1:58" ht="20.25" customHeight="1" x14ac:dyDescent="0.2">
      <c r="A55" s="142"/>
      <c r="B55" s="125" t="s">
        <v>123</v>
      </c>
      <c r="C55" s="126" t="s">
        <v>116</v>
      </c>
      <c r="D55" s="74" t="s">
        <v>6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5"/>
      <c r="V55" s="54"/>
      <c r="W55" s="54"/>
      <c r="X55" s="20"/>
      <c r="Y55" s="49"/>
      <c r="Z55" s="49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70"/>
      <c r="AN55" s="20"/>
      <c r="AO55" s="27"/>
      <c r="AP55" s="29"/>
      <c r="AQ55" s="55"/>
      <c r="AR55" s="55"/>
      <c r="AS55" s="55"/>
      <c r="AT55" s="55"/>
      <c r="AU55" s="54"/>
      <c r="AV55" s="54"/>
      <c r="AW55" s="77"/>
      <c r="AX55" s="77"/>
      <c r="AY55" s="77"/>
      <c r="AZ55" s="20"/>
      <c r="BA55" s="20"/>
      <c r="BB55" s="20"/>
      <c r="BC55" s="20"/>
      <c r="BD55" s="20"/>
      <c r="BE55" s="26">
        <f t="shared" ref="BE55" si="29">SUM(E55:BD55)</f>
        <v>0</v>
      </c>
      <c r="BF55" s="26"/>
    </row>
    <row r="56" spans="1:58" ht="20.25" customHeight="1" x14ac:dyDescent="0.2">
      <c r="A56" s="142"/>
      <c r="B56" s="125"/>
      <c r="C56" s="127"/>
      <c r="D56" s="74" t="s">
        <v>7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5"/>
      <c r="V56" s="54"/>
      <c r="W56" s="54"/>
      <c r="X56" s="20"/>
      <c r="Y56" s="49"/>
      <c r="Z56" s="49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70"/>
      <c r="AN56" s="20"/>
      <c r="AO56" s="27"/>
      <c r="AP56" s="29"/>
      <c r="AQ56" s="55"/>
      <c r="AR56" s="55"/>
      <c r="AS56" s="55"/>
      <c r="AT56" s="55"/>
      <c r="AU56" s="54"/>
      <c r="AV56" s="54"/>
      <c r="AW56" s="77"/>
      <c r="AX56" s="77"/>
      <c r="AY56" s="77"/>
      <c r="AZ56" s="20"/>
      <c r="BA56" s="20"/>
      <c r="BB56" s="20"/>
      <c r="BC56" s="20"/>
      <c r="BD56" s="20"/>
      <c r="BE56" s="26"/>
      <c r="BF56" s="33">
        <f>SUM(E56:BD56)</f>
        <v>0</v>
      </c>
    </row>
    <row r="57" spans="1:58" x14ac:dyDescent="0.2">
      <c r="A57" s="142"/>
      <c r="B57" s="121" t="s">
        <v>22</v>
      </c>
      <c r="C57" s="121"/>
      <c r="D57" s="121"/>
      <c r="E57" s="26">
        <f t="shared" ref="E57:G58" si="30">SUM(E5,E17)</f>
        <v>36</v>
      </c>
      <c r="F57" s="26">
        <f t="shared" si="30"/>
        <v>36</v>
      </c>
      <c r="G57" s="26">
        <f t="shared" si="30"/>
        <v>36</v>
      </c>
      <c r="H57" s="33">
        <f>H5+H13+H17</f>
        <v>32</v>
      </c>
      <c r="I57" s="33">
        <f t="shared" ref="I57:T58" si="31">I5+I13+I17</f>
        <v>32</v>
      </c>
      <c r="J57" s="33">
        <f t="shared" si="31"/>
        <v>32</v>
      </c>
      <c r="K57" s="33">
        <f t="shared" si="31"/>
        <v>36</v>
      </c>
      <c r="L57" s="33">
        <f t="shared" si="31"/>
        <v>36</v>
      </c>
      <c r="M57" s="33">
        <f t="shared" si="31"/>
        <v>36</v>
      </c>
      <c r="N57" s="33">
        <f t="shared" si="31"/>
        <v>34</v>
      </c>
      <c r="O57" s="33">
        <f t="shared" si="31"/>
        <v>36</v>
      </c>
      <c r="P57" s="33">
        <f t="shared" si="31"/>
        <v>34</v>
      </c>
      <c r="Q57" s="33">
        <f t="shared" si="31"/>
        <v>36</v>
      </c>
      <c r="R57" s="33">
        <f t="shared" si="31"/>
        <v>36</v>
      </c>
      <c r="S57" s="33">
        <f t="shared" si="31"/>
        <v>34</v>
      </c>
      <c r="T57" s="33">
        <f t="shared" si="31"/>
        <v>32</v>
      </c>
      <c r="U57" s="25"/>
      <c r="V57" s="54"/>
      <c r="W57" s="54"/>
      <c r="X57" s="58">
        <f>X5+X13+X17</f>
        <v>34</v>
      </c>
      <c r="Y57" s="58">
        <f t="shared" ref="Y57:AO58" si="32">Y5+Y13+Y17</f>
        <v>34</v>
      </c>
      <c r="Z57" s="58">
        <f t="shared" si="32"/>
        <v>34</v>
      </c>
      <c r="AA57" s="58">
        <f t="shared" si="32"/>
        <v>34</v>
      </c>
      <c r="AB57" s="58">
        <f t="shared" si="32"/>
        <v>34</v>
      </c>
      <c r="AC57" s="58">
        <f t="shared" si="32"/>
        <v>34</v>
      </c>
      <c r="AD57" s="58">
        <f t="shared" si="32"/>
        <v>34</v>
      </c>
      <c r="AE57" s="58">
        <f t="shared" si="32"/>
        <v>34</v>
      </c>
      <c r="AF57" s="58">
        <f t="shared" si="32"/>
        <v>34</v>
      </c>
      <c r="AG57" s="58">
        <f t="shared" si="32"/>
        <v>34</v>
      </c>
      <c r="AH57" s="58">
        <f t="shared" si="32"/>
        <v>34</v>
      </c>
      <c r="AI57" s="58">
        <f t="shared" si="32"/>
        <v>34</v>
      </c>
      <c r="AJ57" s="58">
        <f t="shared" si="32"/>
        <v>34</v>
      </c>
      <c r="AK57" s="58">
        <f t="shared" si="32"/>
        <v>34</v>
      </c>
      <c r="AL57" s="58">
        <f t="shared" si="32"/>
        <v>34</v>
      </c>
      <c r="AM57" s="58">
        <f t="shared" si="32"/>
        <v>34</v>
      </c>
      <c r="AN57" s="58">
        <f t="shared" si="32"/>
        <v>0</v>
      </c>
      <c r="AO57" s="58">
        <f t="shared" si="32"/>
        <v>0</v>
      </c>
      <c r="AP57" s="25"/>
      <c r="AQ57" s="55"/>
      <c r="AR57" s="55"/>
      <c r="AS57" s="55"/>
      <c r="AT57" s="55"/>
      <c r="AU57" s="54"/>
      <c r="AV57" s="54"/>
      <c r="AW57" s="77"/>
      <c r="AX57" s="77"/>
      <c r="AY57" s="77"/>
      <c r="AZ57" s="56">
        <v>36</v>
      </c>
      <c r="BA57" s="56">
        <v>36</v>
      </c>
      <c r="BB57" s="56">
        <v>36</v>
      </c>
      <c r="BC57" s="56">
        <v>36</v>
      </c>
      <c r="BD57" s="56">
        <v>36</v>
      </c>
      <c r="BE57" s="26"/>
      <c r="BF57" s="26"/>
    </row>
    <row r="58" spans="1:58" x14ac:dyDescent="0.2">
      <c r="A58" s="142"/>
      <c r="B58" s="122" t="s">
        <v>23</v>
      </c>
      <c r="C58" s="122"/>
      <c r="D58" s="122"/>
      <c r="E58" s="33">
        <f t="shared" si="30"/>
        <v>0</v>
      </c>
      <c r="F58" s="33">
        <f t="shared" si="30"/>
        <v>0</v>
      </c>
      <c r="G58" s="33">
        <f t="shared" si="30"/>
        <v>0</v>
      </c>
      <c r="H58" s="33">
        <f>H6+H14+H18</f>
        <v>0</v>
      </c>
      <c r="I58" s="33">
        <f t="shared" si="31"/>
        <v>0</v>
      </c>
      <c r="J58" s="33">
        <f t="shared" si="31"/>
        <v>0</v>
      </c>
      <c r="K58" s="33">
        <f t="shared" si="31"/>
        <v>0</v>
      </c>
      <c r="L58" s="33">
        <f t="shared" si="31"/>
        <v>0</v>
      </c>
      <c r="M58" s="33">
        <f t="shared" si="31"/>
        <v>0</v>
      </c>
      <c r="N58" s="33">
        <f t="shared" si="31"/>
        <v>0</v>
      </c>
      <c r="O58" s="33">
        <f t="shared" si="31"/>
        <v>0</v>
      </c>
      <c r="P58" s="33">
        <f t="shared" si="31"/>
        <v>0</v>
      </c>
      <c r="Q58" s="33">
        <f t="shared" si="31"/>
        <v>0</v>
      </c>
      <c r="R58" s="33">
        <f t="shared" si="31"/>
        <v>0</v>
      </c>
      <c r="S58" s="33">
        <f t="shared" si="31"/>
        <v>0</v>
      </c>
      <c r="T58" s="33">
        <f t="shared" si="31"/>
        <v>0</v>
      </c>
      <c r="U58" s="39"/>
      <c r="V58" s="55"/>
      <c r="W58" s="55"/>
      <c r="X58" s="58">
        <f>X6+X14+X18</f>
        <v>0</v>
      </c>
      <c r="Y58" s="58">
        <f t="shared" si="32"/>
        <v>0</v>
      </c>
      <c r="Z58" s="58">
        <f t="shared" si="32"/>
        <v>0</v>
      </c>
      <c r="AA58" s="58">
        <f t="shared" si="32"/>
        <v>0</v>
      </c>
      <c r="AB58" s="58">
        <f t="shared" si="32"/>
        <v>0</v>
      </c>
      <c r="AC58" s="58">
        <f t="shared" si="32"/>
        <v>0</v>
      </c>
      <c r="AD58" s="58">
        <f t="shared" si="32"/>
        <v>0</v>
      </c>
      <c r="AE58" s="58">
        <f t="shared" si="32"/>
        <v>0</v>
      </c>
      <c r="AF58" s="58">
        <f t="shared" si="32"/>
        <v>0</v>
      </c>
      <c r="AG58" s="58">
        <f t="shared" si="32"/>
        <v>0</v>
      </c>
      <c r="AH58" s="58">
        <f t="shared" si="32"/>
        <v>0</v>
      </c>
      <c r="AI58" s="58">
        <f t="shared" si="32"/>
        <v>0</v>
      </c>
      <c r="AJ58" s="58">
        <f t="shared" si="32"/>
        <v>0</v>
      </c>
      <c r="AK58" s="58">
        <f t="shared" si="32"/>
        <v>0</v>
      </c>
      <c r="AL58" s="58">
        <f t="shared" si="32"/>
        <v>0</v>
      </c>
      <c r="AM58" s="58">
        <f t="shared" si="32"/>
        <v>0</v>
      </c>
      <c r="AN58" s="58">
        <f t="shared" si="32"/>
        <v>0</v>
      </c>
      <c r="AO58" s="58">
        <f t="shared" si="32"/>
        <v>0</v>
      </c>
      <c r="AP58" s="39"/>
      <c r="AQ58" s="55"/>
      <c r="AR58" s="55"/>
      <c r="AS58" s="55"/>
      <c r="AT58" s="55"/>
      <c r="AU58" s="54"/>
      <c r="AV58" s="54"/>
      <c r="AW58" s="77"/>
      <c r="AX58" s="77"/>
      <c r="AY58" s="77"/>
      <c r="AZ58" s="56"/>
      <c r="BA58" s="56"/>
      <c r="BB58" s="56"/>
      <c r="BC58" s="56"/>
      <c r="BD58" s="56"/>
      <c r="BE58" s="35">
        <f>SUM(BE5,BE17)</f>
        <v>1239</v>
      </c>
      <c r="BF58" s="32">
        <f>SUM(BF6,BF18)</f>
        <v>0</v>
      </c>
    </row>
    <row r="59" spans="1:58" x14ac:dyDescent="0.2">
      <c r="A59" s="143"/>
      <c r="B59" s="122" t="s">
        <v>16</v>
      </c>
      <c r="C59" s="122"/>
      <c r="D59" s="122"/>
      <c r="E59" s="26">
        <f>SUM(E57:E58)</f>
        <v>36</v>
      </c>
      <c r="F59" s="26">
        <f t="shared" ref="F59:T59" si="33">SUM(F57:F58)</f>
        <v>36</v>
      </c>
      <c r="G59" s="26">
        <f t="shared" si="33"/>
        <v>36</v>
      </c>
      <c r="H59" s="26">
        <f t="shared" si="33"/>
        <v>32</v>
      </c>
      <c r="I59" s="26">
        <f t="shared" si="33"/>
        <v>32</v>
      </c>
      <c r="J59" s="26">
        <f t="shared" si="33"/>
        <v>32</v>
      </c>
      <c r="K59" s="26">
        <f t="shared" si="33"/>
        <v>36</v>
      </c>
      <c r="L59" s="26">
        <f t="shared" si="33"/>
        <v>36</v>
      </c>
      <c r="M59" s="26">
        <f t="shared" si="33"/>
        <v>36</v>
      </c>
      <c r="N59" s="26">
        <f t="shared" si="33"/>
        <v>34</v>
      </c>
      <c r="O59" s="26">
        <f t="shared" si="33"/>
        <v>36</v>
      </c>
      <c r="P59" s="26">
        <f t="shared" si="33"/>
        <v>34</v>
      </c>
      <c r="Q59" s="26">
        <f t="shared" si="33"/>
        <v>36</v>
      </c>
      <c r="R59" s="26">
        <f t="shared" si="33"/>
        <v>36</v>
      </c>
      <c r="S59" s="26">
        <f t="shared" si="33"/>
        <v>34</v>
      </c>
      <c r="T59" s="26">
        <f t="shared" si="33"/>
        <v>32</v>
      </c>
      <c r="U59" s="25"/>
      <c r="V59" s="54"/>
      <c r="W59" s="54"/>
      <c r="X59" s="58">
        <f>X57+X58</f>
        <v>34</v>
      </c>
      <c r="Y59" s="58">
        <f t="shared" ref="Y59:AO59" si="34">Y57+Y58</f>
        <v>34</v>
      </c>
      <c r="Z59" s="58">
        <f t="shared" si="34"/>
        <v>34</v>
      </c>
      <c r="AA59" s="58">
        <f t="shared" si="34"/>
        <v>34</v>
      </c>
      <c r="AB59" s="58">
        <f t="shared" si="34"/>
        <v>34</v>
      </c>
      <c r="AC59" s="58">
        <f t="shared" si="34"/>
        <v>34</v>
      </c>
      <c r="AD59" s="58">
        <f t="shared" si="34"/>
        <v>34</v>
      </c>
      <c r="AE59" s="58">
        <f t="shared" si="34"/>
        <v>34</v>
      </c>
      <c r="AF59" s="58">
        <f t="shared" si="34"/>
        <v>34</v>
      </c>
      <c r="AG59" s="58">
        <f t="shared" si="34"/>
        <v>34</v>
      </c>
      <c r="AH59" s="58">
        <f t="shared" si="34"/>
        <v>34</v>
      </c>
      <c r="AI59" s="58">
        <f t="shared" si="34"/>
        <v>34</v>
      </c>
      <c r="AJ59" s="58">
        <f t="shared" si="34"/>
        <v>34</v>
      </c>
      <c r="AK59" s="58">
        <f t="shared" si="34"/>
        <v>34</v>
      </c>
      <c r="AL59" s="58">
        <f t="shared" si="34"/>
        <v>34</v>
      </c>
      <c r="AM59" s="58">
        <f t="shared" si="34"/>
        <v>34</v>
      </c>
      <c r="AN59" s="58">
        <f t="shared" si="34"/>
        <v>0</v>
      </c>
      <c r="AO59" s="58">
        <f t="shared" si="34"/>
        <v>0</v>
      </c>
      <c r="AP59" s="25"/>
      <c r="AQ59" s="55"/>
      <c r="AR59" s="55"/>
      <c r="AS59" s="55"/>
      <c r="AT59" s="55"/>
      <c r="AU59" s="54"/>
      <c r="AV59" s="54"/>
      <c r="AW59" s="77"/>
      <c r="AX59" s="77"/>
      <c r="AY59" s="77"/>
      <c r="AZ59" s="56">
        <v>36</v>
      </c>
      <c r="BA59" s="56">
        <v>36</v>
      </c>
      <c r="BB59" s="56">
        <v>36</v>
      </c>
      <c r="BC59" s="56">
        <v>36</v>
      </c>
      <c r="BD59" s="56">
        <v>36</v>
      </c>
      <c r="BE59" s="150">
        <f>SUM(BE58,BF58)</f>
        <v>1239</v>
      </c>
      <c r="BF59" s="151"/>
    </row>
    <row r="60" spans="1:58" customFormat="1" x14ac:dyDescent="0.2">
      <c r="AM60" s="31"/>
      <c r="AN60" s="31"/>
      <c r="AR60" t="s">
        <v>56</v>
      </c>
    </row>
    <row r="61" spans="1:58" customFormat="1" x14ac:dyDescent="0.2"/>
    <row r="62" spans="1:58" customFormat="1" x14ac:dyDescent="0.2">
      <c r="W62" s="45"/>
      <c r="Y62" t="s">
        <v>26</v>
      </c>
    </row>
    <row r="64" spans="1:58" x14ac:dyDescent="0.2">
      <c r="W64" s="9"/>
      <c r="Y64" s="2" t="s">
        <v>27</v>
      </c>
    </row>
    <row r="65" spans="1:1" x14ac:dyDescent="0.2">
      <c r="A65" s="3" t="s">
        <v>18</v>
      </c>
    </row>
  </sheetData>
  <mergeCells count="64">
    <mergeCell ref="BF2:BF4"/>
    <mergeCell ref="E3:BD3"/>
    <mergeCell ref="A2:A4"/>
    <mergeCell ref="B2:B4"/>
    <mergeCell ref="C2:C4"/>
    <mergeCell ref="D2:D4"/>
    <mergeCell ref="BE2:BE4"/>
    <mergeCell ref="A5:A59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21:B22"/>
    <mergeCell ref="C21:C22"/>
    <mergeCell ref="B23:B24"/>
    <mergeCell ref="C23:C24"/>
    <mergeCell ref="B19:B20"/>
    <mergeCell ref="C19:C20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  <mergeCell ref="B41:B42"/>
    <mergeCell ref="C41:C42"/>
    <mergeCell ref="B43:B44"/>
    <mergeCell ref="C43:C44"/>
    <mergeCell ref="C39:C40"/>
    <mergeCell ref="B39:B40"/>
    <mergeCell ref="B45:B46"/>
    <mergeCell ref="C45:C46"/>
    <mergeCell ref="B47:B48"/>
    <mergeCell ref="C47:C48"/>
    <mergeCell ref="B49:B50"/>
    <mergeCell ref="C49:C50"/>
    <mergeCell ref="B51:B52"/>
    <mergeCell ref="C51:C52"/>
    <mergeCell ref="B59:D59"/>
    <mergeCell ref="BE59:BF59"/>
    <mergeCell ref="B53:B54"/>
    <mergeCell ref="C53:C54"/>
    <mergeCell ref="B55:B56"/>
    <mergeCell ref="C55:C56"/>
    <mergeCell ref="B57:D57"/>
    <mergeCell ref="B58:D58"/>
  </mergeCells>
  <hyperlinks>
    <hyperlink ref="A65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1"/>
  <sheetViews>
    <sheetView workbookViewId="0">
      <selection activeCell="B15" sqref="B15:C16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46" t="s">
        <v>0</v>
      </c>
      <c r="B2" s="146" t="s">
        <v>1</v>
      </c>
      <c r="C2" s="146" t="s">
        <v>2</v>
      </c>
      <c r="D2" s="146" t="s">
        <v>3</v>
      </c>
      <c r="E2" s="5" t="s">
        <v>32</v>
      </c>
      <c r="F2" s="5" t="s">
        <v>31</v>
      </c>
      <c r="G2" s="5" t="s">
        <v>33</v>
      </c>
      <c r="H2" s="5" t="s">
        <v>34</v>
      </c>
      <c r="I2" s="5" t="s">
        <v>35</v>
      </c>
      <c r="J2" s="17" t="s">
        <v>36</v>
      </c>
      <c r="K2" s="17" t="s">
        <v>37</v>
      </c>
      <c r="L2" s="17" t="s">
        <v>38</v>
      </c>
      <c r="M2" s="17" t="s">
        <v>39</v>
      </c>
      <c r="N2" s="10" t="s">
        <v>40</v>
      </c>
      <c r="O2" s="10" t="s">
        <v>41</v>
      </c>
      <c r="P2" s="10" t="s">
        <v>42</v>
      </c>
      <c r="Q2" s="10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5" t="s">
        <v>48</v>
      </c>
      <c r="W2" s="69" t="s">
        <v>49</v>
      </c>
      <c r="X2" s="69" t="s">
        <v>50</v>
      </c>
      <c r="Y2" s="69" t="s">
        <v>51</v>
      </c>
      <c r="Z2" s="5" t="s">
        <v>52</v>
      </c>
      <c r="AA2" s="5" t="s">
        <v>54</v>
      </c>
      <c r="AB2" s="5" t="s">
        <v>53</v>
      </c>
      <c r="AC2" s="5" t="s">
        <v>55</v>
      </c>
      <c r="AD2" s="5" t="s">
        <v>57</v>
      </c>
      <c r="AE2" s="5" t="s">
        <v>58</v>
      </c>
      <c r="AF2" s="5" t="s">
        <v>59</v>
      </c>
      <c r="AG2" s="5" t="s">
        <v>60</v>
      </c>
      <c r="AH2" s="5" t="s">
        <v>61</v>
      </c>
      <c r="AI2" s="4" t="s">
        <v>62</v>
      </c>
      <c r="AJ2" s="17" t="s">
        <v>63</v>
      </c>
      <c r="AK2" s="17" t="s">
        <v>64</v>
      </c>
      <c r="AL2" s="17" t="s">
        <v>65</v>
      </c>
      <c r="AM2" s="17" t="s">
        <v>66</v>
      </c>
      <c r="AN2" s="4" t="s">
        <v>67</v>
      </c>
      <c r="AO2" s="4" t="s">
        <v>68</v>
      </c>
      <c r="AP2" s="4" t="s">
        <v>69</v>
      </c>
      <c r="AQ2" s="4" t="s">
        <v>70</v>
      </c>
      <c r="AR2" s="4" t="s">
        <v>71</v>
      </c>
      <c r="AS2" s="17" t="s">
        <v>72</v>
      </c>
      <c r="AT2" s="17" t="s">
        <v>73</v>
      </c>
      <c r="AU2" s="17" t="s">
        <v>74</v>
      </c>
      <c r="AV2" s="4" t="s">
        <v>75</v>
      </c>
      <c r="AW2" s="4" t="s">
        <v>76</v>
      </c>
      <c r="AX2" s="4" t="s">
        <v>77</v>
      </c>
      <c r="AY2" s="4" t="s">
        <v>78</v>
      </c>
      <c r="AZ2" s="4" t="s">
        <v>79</v>
      </c>
      <c r="BA2" s="17" t="s">
        <v>80</v>
      </c>
      <c r="BB2" s="17" t="s">
        <v>81</v>
      </c>
      <c r="BC2" s="17" t="s">
        <v>82</v>
      </c>
      <c r="BD2" s="17" t="s">
        <v>83</v>
      </c>
      <c r="BE2" s="147" t="s">
        <v>25</v>
      </c>
      <c r="BF2" s="147" t="s">
        <v>24</v>
      </c>
    </row>
    <row r="3" spans="1:58" x14ac:dyDescent="0.2">
      <c r="A3" s="146"/>
      <c r="B3" s="146"/>
      <c r="C3" s="146"/>
      <c r="D3" s="146"/>
      <c r="E3" s="148" t="s">
        <v>4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7"/>
      <c r="BF3" s="147"/>
    </row>
    <row r="4" spans="1:58" x14ac:dyDescent="0.2">
      <c r="A4" s="146"/>
      <c r="B4" s="146"/>
      <c r="C4" s="146"/>
      <c r="D4" s="146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6">
        <v>13</v>
      </c>
      <c r="R4" s="16">
        <v>14</v>
      </c>
      <c r="S4" s="16">
        <v>15</v>
      </c>
      <c r="T4" s="16">
        <v>16</v>
      </c>
      <c r="U4" s="18">
        <v>17</v>
      </c>
      <c r="V4" s="46">
        <v>18</v>
      </c>
      <c r="W4" s="46">
        <v>19</v>
      </c>
      <c r="X4" s="11">
        <v>20</v>
      </c>
      <c r="Y4" s="16">
        <v>21</v>
      </c>
      <c r="Z4" s="16">
        <v>22</v>
      </c>
      <c r="AA4" s="16">
        <v>23</v>
      </c>
      <c r="AB4" s="16">
        <v>24</v>
      </c>
      <c r="AC4" s="16">
        <v>25</v>
      </c>
      <c r="AD4" s="16">
        <v>26</v>
      </c>
      <c r="AE4" s="16">
        <v>27</v>
      </c>
      <c r="AF4" s="16">
        <v>28</v>
      </c>
      <c r="AG4" s="16">
        <v>29</v>
      </c>
      <c r="AH4" s="16">
        <v>30</v>
      </c>
      <c r="AI4" s="16">
        <v>31</v>
      </c>
      <c r="AJ4" s="16">
        <v>32</v>
      </c>
      <c r="AK4" s="16">
        <v>33</v>
      </c>
      <c r="AL4" s="16">
        <v>34</v>
      </c>
      <c r="AM4" s="16">
        <v>35</v>
      </c>
      <c r="AN4" s="16">
        <v>36</v>
      </c>
      <c r="AO4" s="16">
        <v>37</v>
      </c>
      <c r="AP4" s="16">
        <v>38</v>
      </c>
      <c r="AQ4" s="16">
        <v>39</v>
      </c>
      <c r="AR4" s="16">
        <v>40</v>
      </c>
      <c r="AS4" s="16">
        <v>41</v>
      </c>
      <c r="AT4" s="16">
        <v>42</v>
      </c>
      <c r="AU4" s="16">
        <v>43</v>
      </c>
      <c r="AV4" s="18"/>
      <c r="AW4" s="46">
        <v>45</v>
      </c>
      <c r="AX4" s="46">
        <v>46</v>
      </c>
      <c r="AY4" s="46">
        <v>47</v>
      </c>
      <c r="AZ4" s="46">
        <v>48</v>
      </c>
      <c r="BA4" s="46">
        <v>49</v>
      </c>
      <c r="BB4" s="46">
        <v>50</v>
      </c>
      <c r="BC4" s="46">
        <v>51</v>
      </c>
      <c r="BD4" s="46">
        <v>52</v>
      </c>
      <c r="BE4" s="147"/>
      <c r="BF4" s="147"/>
    </row>
    <row r="5" spans="1:58" ht="12.75" customHeight="1" x14ac:dyDescent="0.2">
      <c r="A5" s="142"/>
      <c r="B5" s="160" t="s">
        <v>8</v>
      </c>
      <c r="C5" s="162" t="s">
        <v>19</v>
      </c>
      <c r="D5" s="71" t="s">
        <v>6</v>
      </c>
      <c r="E5" s="35">
        <f>SUM(E7,E9,E11,E13)</f>
        <v>0</v>
      </c>
      <c r="F5" s="35">
        <f t="shared" ref="F5:AT5" si="0">SUM(F7,F9,F11,F13)</f>
        <v>0</v>
      </c>
      <c r="G5" s="35">
        <f t="shared" si="0"/>
        <v>0</v>
      </c>
      <c r="H5" s="35">
        <f t="shared" si="0"/>
        <v>8</v>
      </c>
      <c r="I5" s="35">
        <f t="shared" si="0"/>
        <v>6</v>
      </c>
      <c r="J5" s="35">
        <f t="shared" si="0"/>
        <v>6</v>
      </c>
      <c r="K5" s="35">
        <f t="shared" si="0"/>
        <v>6</v>
      </c>
      <c r="L5" s="35">
        <f t="shared" si="0"/>
        <v>6</v>
      </c>
      <c r="M5" s="35">
        <f t="shared" si="0"/>
        <v>6</v>
      </c>
      <c r="N5" s="35">
        <f t="shared" si="0"/>
        <v>6</v>
      </c>
      <c r="O5" s="35">
        <f t="shared" si="0"/>
        <v>6</v>
      </c>
      <c r="P5" s="35">
        <f t="shared" si="0"/>
        <v>4</v>
      </c>
      <c r="Q5" s="35">
        <f t="shared" si="0"/>
        <v>6</v>
      </c>
      <c r="R5" s="35">
        <f t="shared" si="0"/>
        <v>6</v>
      </c>
      <c r="S5" s="35">
        <f t="shared" si="0"/>
        <v>6</v>
      </c>
      <c r="T5" s="35">
        <f t="shared" si="0"/>
        <v>7</v>
      </c>
      <c r="U5" s="23"/>
      <c r="V5" s="51"/>
      <c r="W5" s="51"/>
      <c r="X5" s="35">
        <f t="shared" si="0"/>
        <v>8</v>
      </c>
      <c r="Y5" s="35">
        <f t="shared" si="0"/>
        <v>6</v>
      </c>
      <c r="Z5" s="35">
        <f t="shared" si="0"/>
        <v>8</v>
      </c>
      <c r="AA5" s="35">
        <f t="shared" si="0"/>
        <v>6</v>
      </c>
      <c r="AB5" s="35">
        <f t="shared" si="0"/>
        <v>8</v>
      </c>
      <c r="AC5" s="35">
        <f t="shared" si="0"/>
        <v>6</v>
      </c>
      <c r="AD5" s="35">
        <f t="shared" si="0"/>
        <v>6</v>
      </c>
      <c r="AE5" s="35">
        <f t="shared" si="0"/>
        <v>6</v>
      </c>
      <c r="AF5" s="35">
        <f t="shared" si="0"/>
        <v>6</v>
      </c>
      <c r="AG5" s="35">
        <f t="shared" si="0"/>
        <v>6</v>
      </c>
      <c r="AH5" s="35">
        <f t="shared" si="0"/>
        <v>6</v>
      </c>
      <c r="AI5" s="35">
        <f t="shared" si="0"/>
        <v>6</v>
      </c>
      <c r="AJ5" s="35">
        <f t="shared" si="0"/>
        <v>6</v>
      </c>
      <c r="AK5" s="35">
        <f t="shared" si="0"/>
        <v>6</v>
      </c>
      <c r="AL5" s="35">
        <f t="shared" si="0"/>
        <v>6</v>
      </c>
      <c r="AM5" s="35">
        <f t="shared" si="0"/>
        <v>6</v>
      </c>
      <c r="AN5" s="35">
        <f t="shared" si="0"/>
        <v>6</v>
      </c>
      <c r="AO5" s="35">
        <f t="shared" si="0"/>
        <v>6</v>
      </c>
      <c r="AP5" s="35">
        <f t="shared" si="0"/>
        <v>6</v>
      </c>
      <c r="AQ5" s="35">
        <f t="shared" si="0"/>
        <v>6</v>
      </c>
      <c r="AR5" s="35">
        <f t="shared" si="0"/>
        <v>0</v>
      </c>
      <c r="AS5" s="35">
        <f t="shared" si="0"/>
        <v>0</v>
      </c>
      <c r="AT5" s="35">
        <f t="shared" si="0"/>
        <v>0</v>
      </c>
      <c r="AU5" s="22">
        <f>AU7+AU9+AU11+AU13</f>
        <v>0</v>
      </c>
      <c r="AV5" s="25"/>
      <c r="AW5" s="54">
        <v>0</v>
      </c>
      <c r="AX5" s="54">
        <v>0</v>
      </c>
      <c r="AY5" s="54">
        <v>0</v>
      </c>
      <c r="AZ5" s="54">
        <v>0</v>
      </c>
      <c r="BA5" s="54">
        <v>0</v>
      </c>
      <c r="BB5" s="54">
        <v>0</v>
      </c>
      <c r="BC5" s="54">
        <v>0</v>
      </c>
      <c r="BD5" s="54">
        <v>0</v>
      </c>
      <c r="BE5" s="35">
        <f>SUM(E5:BD5)</f>
        <v>205</v>
      </c>
      <c r="BF5" s="35"/>
    </row>
    <row r="6" spans="1:58" x14ac:dyDescent="0.2">
      <c r="A6" s="142"/>
      <c r="B6" s="161"/>
      <c r="C6" s="163"/>
      <c r="D6" s="71" t="s">
        <v>7</v>
      </c>
      <c r="E6" s="32">
        <f>SUM(,E8,E10,E12,E14)</f>
        <v>0</v>
      </c>
      <c r="F6" s="32">
        <f t="shared" ref="F6:T6" si="1">SUM(,F8,F10,F12,F14)</f>
        <v>0</v>
      </c>
      <c r="G6" s="32">
        <f t="shared" si="1"/>
        <v>0</v>
      </c>
      <c r="H6" s="32">
        <f t="shared" si="1"/>
        <v>0</v>
      </c>
      <c r="I6" s="32">
        <f t="shared" si="1"/>
        <v>0</v>
      </c>
      <c r="J6" s="32">
        <f t="shared" si="1"/>
        <v>0</v>
      </c>
      <c r="K6" s="32">
        <f t="shared" si="1"/>
        <v>0</v>
      </c>
      <c r="L6" s="32">
        <f t="shared" si="1"/>
        <v>0</v>
      </c>
      <c r="M6" s="32">
        <f t="shared" si="1"/>
        <v>0</v>
      </c>
      <c r="N6" s="32">
        <f t="shared" si="1"/>
        <v>0</v>
      </c>
      <c r="O6" s="32">
        <f t="shared" si="1"/>
        <v>0</v>
      </c>
      <c r="P6" s="32">
        <f t="shared" si="1"/>
        <v>0</v>
      </c>
      <c r="Q6" s="32">
        <f t="shared" si="1"/>
        <v>0</v>
      </c>
      <c r="R6" s="32">
        <f t="shared" si="1"/>
        <v>0</v>
      </c>
      <c r="S6" s="32">
        <f t="shared" si="1"/>
        <v>0</v>
      </c>
      <c r="T6" s="32">
        <f t="shared" si="1"/>
        <v>0</v>
      </c>
      <c r="U6" s="34"/>
      <c r="V6" s="52"/>
      <c r="W6" s="52"/>
      <c r="X6" s="32">
        <f>X8+X10+X12+X14</f>
        <v>0</v>
      </c>
      <c r="Y6" s="32">
        <f t="shared" ref="Y6:AU6" si="2">Y8+Y10+Y12+Y14</f>
        <v>0</v>
      </c>
      <c r="Z6" s="32">
        <f t="shared" si="2"/>
        <v>0</v>
      </c>
      <c r="AA6" s="32">
        <f t="shared" si="2"/>
        <v>0</v>
      </c>
      <c r="AB6" s="32">
        <f t="shared" si="2"/>
        <v>0</v>
      </c>
      <c r="AC6" s="32">
        <f t="shared" si="2"/>
        <v>0</v>
      </c>
      <c r="AD6" s="32">
        <f t="shared" si="2"/>
        <v>0</v>
      </c>
      <c r="AE6" s="32">
        <f t="shared" si="2"/>
        <v>0</v>
      </c>
      <c r="AF6" s="32">
        <f t="shared" si="2"/>
        <v>0</v>
      </c>
      <c r="AG6" s="32">
        <f t="shared" si="2"/>
        <v>0</v>
      </c>
      <c r="AH6" s="32">
        <f t="shared" si="2"/>
        <v>0</v>
      </c>
      <c r="AI6" s="32">
        <f t="shared" si="2"/>
        <v>0</v>
      </c>
      <c r="AJ6" s="32">
        <f t="shared" si="2"/>
        <v>0</v>
      </c>
      <c r="AK6" s="32">
        <f t="shared" si="2"/>
        <v>0</v>
      </c>
      <c r="AL6" s="32">
        <f t="shared" si="2"/>
        <v>0</v>
      </c>
      <c r="AM6" s="32">
        <f t="shared" si="2"/>
        <v>0</v>
      </c>
      <c r="AN6" s="32">
        <f t="shared" si="2"/>
        <v>0</v>
      </c>
      <c r="AO6" s="32">
        <f t="shared" si="2"/>
        <v>0</v>
      </c>
      <c r="AP6" s="32">
        <f t="shared" si="2"/>
        <v>0</v>
      </c>
      <c r="AQ6" s="32">
        <f t="shared" si="2"/>
        <v>0</v>
      </c>
      <c r="AR6" s="32">
        <f t="shared" si="2"/>
        <v>0</v>
      </c>
      <c r="AS6" s="32">
        <f t="shared" si="2"/>
        <v>0</v>
      </c>
      <c r="AT6" s="32">
        <f t="shared" si="2"/>
        <v>0</v>
      </c>
      <c r="AU6" s="32">
        <f t="shared" si="2"/>
        <v>0</v>
      </c>
      <c r="AV6" s="25"/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35"/>
      <c r="BF6" s="32">
        <f>SUM(E6:BD6)</f>
        <v>0</v>
      </c>
    </row>
    <row r="7" spans="1:58" x14ac:dyDescent="0.2">
      <c r="A7" s="142"/>
      <c r="B7" s="145" t="s">
        <v>86</v>
      </c>
      <c r="C7" s="154" t="s">
        <v>21</v>
      </c>
      <c r="D7" s="16" t="s">
        <v>6</v>
      </c>
      <c r="E7" s="28"/>
      <c r="F7" s="28"/>
      <c r="G7" s="28"/>
      <c r="H7" s="28"/>
      <c r="I7" s="28"/>
      <c r="J7" s="28"/>
      <c r="K7" s="28"/>
      <c r="L7" s="73"/>
      <c r="M7" s="73"/>
      <c r="N7" s="73"/>
      <c r="O7" s="73"/>
      <c r="P7" s="73"/>
      <c r="Q7" s="73"/>
      <c r="R7" s="73"/>
      <c r="S7" s="73"/>
      <c r="T7" s="73"/>
      <c r="U7" s="29"/>
      <c r="V7" s="53"/>
      <c r="W7" s="53"/>
      <c r="X7" s="70">
        <v>4</v>
      </c>
      <c r="Y7" s="49">
        <v>2</v>
      </c>
      <c r="Z7" s="49">
        <v>4</v>
      </c>
      <c r="AA7" s="73">
        <v>2</v>
      </c>
      <c r="AB7" s="73">
        <v>4</v>
      </c>
      <c r="AC7" s="73">
        <v>2</v>
      </c>
      <c r="AD7" s="73">
        <v>2</v>
      </c>
      <c r="AE7" s="73">
        <v>2</v>
      </c>
      <c r="AF7" s="73">
        <v>2</v>
      </c>
      <c r="AG7" s="73">
        <v>2</v>
      </c>
      <c r="AH7" s="28">
        <v>2</v>
      </c>
      <c r="AI7" s="28">
        <v>2</v>
      </c>
      <c r="AJ7" s="28">
        <v>2</v>
      </c>
      <c r="AK7" s="28">
        <v>2</v>
      </c>
      <c r="AL7" s="73">
        <v>2</v>
      </c>
      <c r="AM7" s="28">
        <v>2</v>
      </c>
      <c r="AN7" s="28">
        <v>2</v>
      </c>
      <c r="AO7" s="28">
        <v>2</v>
      </c>
      <c r="AP7" s="28">
        <v>2</v>
      </c>
      <c r="AQ7" s="28">
        <v>2</v>
      </c>
      <c r="AR7" s="28"/>
      <c r="AS7" s="28"/>
      <c r="AT7" s="20"/>
      <c r="AU7" s="20"/>
      <c r="AV7" s="25"/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26">
        <f t="shared" ref="BE7:BE51" si="3">SUM(E7:BD7)</f>
        <v>46</v>
      </c>
      <c r="BF7" s="26"/>
    </row>
    <row r="8" spans="1:58" x14ac:dyDescent="0.2">
      <c r="A8" s="142"/>
      <c r="B8" s="145"/>
      <c r="C8" s="154"/>
      <c r="D8" s="16" t="s">
        <v>7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39"/>
      <c r="V8" s="53"/>
      <c r="W8" s="53"/>
      <c r="X8" s="70"/>
      <c r="Y8" s="49"/>
      <c r="Z8" s="49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8"/>
      <c r="AQ8" s="28"/>
      <c r="AR8" s="28"/>
      <c r="AS8" s="28"/>
      <c r="AT8" s="20"/>
      <c r="AU8" s="20"/>
      <c r="AV8" s="25"/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26"/>
      <c r="BF8" s="41">
        <f t="shared" ref="BF8:BF52" si="4">SUM(E8:AS8)</f>
        <v>0</v>
      </c>
    </row>
    <row r="9" spans="1:58" x14ac:dyDescent="0.2">
      <c r="A9" s="142"/>
      <c r="B9" s="145" t="s">
        <v>87</v>
      </c>
      <c r="C9" s="126" t="s">
        <v>28</v>
      </c>
      <c r="D9" s="16" t="s">
        <v>6</v>
      </c>
      <c r="E9" s="28"/>
      <c r="F9" s="28"/>
      <c r="G9" s="28"/>
      <c r="H9" s="28">
        <v>2</v>
      </c>
      <c r="I9" s="28">
        <v>2</v>
      </c>
      <c r="J9" s="28">
        <v>2</v>
      </c>
      <c r="K9" s="28">
        <v>2</v>
      </c>
      <c r="L9" s="28">
        <v>2</v>
      </c>
      <c r="M9" s="28">
        <v>2</v>
      </c>
      <c r="N9" s="28">
        <v>2</v>
      </c>
      <c r="O9" s="28">
        <v>2</v>
      </c>
      <c r="P9" s="28">
        <v>1</v>
      </c>
      <c r="Q9" s="28">
        <v>2</v>
      </c>
      <c r="R9" s="28">
        <v>2</v>
      </c>
      <c r="S9" s="28">
        <v>2</v>
      </c>
      <c r="T9" s="28">
        <v>2</v>
      </c>
      <c r="U9" s="29"/>
      <c r="V9" s="53"/>
      <c r="W9" s="53"/>
      <c r="X9" s="70">
        <v>2</v>
      </c>
      <c r="Y9" s="49">
        <v>2</v>
      </c>
      <c r="Z9" s="49">
        <v>2</v>
      </c>
      <c r="AA9" s="73">
        <v>2</v>
      </c>
      <c r="AB9" s="73">
        <v>2</v>
      </c>
      <c r="AC9" s="73">
        <v>2</v>
      </c>
      <c r="AD9" s="73">
        <v>2</v>
      </c>
      <c r="AE9" s="73">
        <v>2</v>
      </c>
      <c r="AF9" s="73">
        <v>2</v>
      </c>
      <c r="AG9" s="73">
        <v>2</v>
      </c>
      <c r="AH9" s="73">
        <v>2</v>
      </c>
      <c r="AI9" s="73">
        <v>2</v>
      </c>
      <c r="AJ9" s="73">
        <v>2</v>
      </c>
      <c r="AK9" s="73">
        <v>2</v>
      </c>
      <c r="AL9" s="73">
        <v>2</v>
      </c>
      <c r="AM9" s="73">
        <v>2</v>
      </c>
      <c r="AN9" s="73">
        <v>2</v>
      </c>
      <c r="AO9" s="73">
        <v>2</v>
      </c>
      <c r="AP9" s="73">
        <v>2</v>
      </c>
      <c r="AQ9" s="73">
        <v>2</v>
      </c>
      <c r="AR9" s="28"/>
      <c r="AS9" s="28"/>
      <c r="AT9" s="20"/>
      <c r="AU9" s="20"/>
      <c r="AV9" s="25"/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26">
        <f t="shared" si="3"/>
        <v>65</v>
      </c>
      <c r="BF9" s="26"/>
    </row>
    <row r="10" spans="1:58" x14ac:dyDescent="0.2">
      <c r="A10" s="142"/>
      <c r="B10" s="145"/>
      <c r="C10" s="127"/>
      <c r="D10" s="16" t="s">
        <v>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5"/>
      <c r="V10" s="53"/>
      <c r="W10" s="53"/>
      <c r="X10" s="70"/>
      <c r="Y10" s="49"/>
      <c r="Z10" s="49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8"/>
      <c r="AQ10" s="28"/>
      <c r="AR10" s="28"/>
      <c r="AS10" s="28"/>
      <c r="AT10" s="20"/>
      <c r="AU10" s="20"/>
      <c r="AV10" s="25"/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26"/>
      <c r="BF10" s="41">
        <f t="shared" si="4"/>
        <v>0</v>
      </c>
    </row>
    <row r="11" spans="1:58" x14ac:dyDescent="0.2">
      <c r="A11" s="142"/>
      <c r="B11" s="145" t="s">
        <v>88</v>
      </c>
      <c r="C11" s="126" t="s">
        <v>107</v>
      </c>
      <c r="D11" s="16" t="s">
        <v>6</v>
      </c>
      <c r="E11" s="28"/>
      <c r="F11" s="28"/>
      <c r="G11" s="28"/>
      <c r="H11" s="28">
        <v>4</v>
      </c>
      <c r="I11" s="28">
        <v>2</v>
      </c>
      <c r="J11" s="28">
        <v>2</v>
      </c>
      <c r="K11" s="28">
        <v>2</v>
      </c>
      <c r="L11" s="28">
        <v>2</v>
      </c>
      <c r="M11" s="28">
        <v>2</v>
      </c>
      <c r="N11" s="28">
        <v>2</v>
      </c>
      <c r="O11" s="28">
        <v>2</v>
      </c>
      <c r="P11" s="28">
        <v>2</v>
      </c>
      <c r="Q11" s="28">
        <v>2</v>
      </c>
      <c r="R11" s="28">
        <v>2</v>
      </c>
      <c r="S11" s="28">
        <v>2</v>
      </c>
      <c r="T11" s="28">
        <v>3</v>
      </c>
      <c r="U11" s="29"/>
      <c r="V11" s="53"/>
      <c r="W11" s="53"/>
      <c r="X11" s="70"/>
      <c r="Y11" s="49"/>
      <c r="Z11" s="49"/>
      <c r="AA11" s="73"/>
      <c r="AB11" s="73"/>
      <c r="AC11" s="73"/>
      <c r="AD11" s="73"/>
      <c r="AE11" s="73"/>
      <c r="AF11" s="73"/>
      <c r="AG11" s="73"/>
      <c r="AH11" s="28"/>
      <c r="AI11" s="28"/>
      <c r="AJ11" s="28"/>
      <c r="AK11" s="28"/>
      <c r="AL11" s="73"/>
      <c r="AM11" s="28"/>
      <c r="AN11" s="28"/>
      <c r="AO11" s="28"/>
      <c r="AP11" s="28"/>
      <c r="AQ11" s="28"/>
      <c r="AR11" s="28"/>
      <c r="AS11" s="28"/>
      <c r="AT11" s="20"/>
      <c r="AU11" s="20"/>
      <c r="AV11" s="25"/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26">
        <f t="shared" si="3"/>
        <v>29</v>
      </c>
      <c r="BF11" s="26"/>
    </row>
    <row r="12" spans="1:58" x14ac:dyDescent="0.2">
      <c r="A12" s="142"/>
      <c r="B12" s="145"/>
      <c r="C12" s="127"/>
      <c r="D12" s="16" t="s">
        <v>7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5"/>
      <c r="V12" s="53"/>
      <c r="W12" s="53"/>
      <c r="X12" s="70"/>
      <c r="Y12" s="49"/>
      <c r="Z12" s="49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8"/>
      <c r="AQ12" s="28"/>
      <c r="AR12" s="28"/>
      <c r="AS12" s="28"/>
      <c r="AT12" s="20"/>
      <c r="AU12" s="20"/>
      <c r="AV12" s="25"/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26"/>
      <c r="BF12" s="26">
        <f t="shared" si="4"/>
        <v>0</v>
      </c>
    </row>
    <row r="13" spans="1:58" x14ac:dyDescent="0.2">
      <c r="A13" s="142"/>
      <c r="B13" s="145" t="s">
        <v>89</v>
      </c>
      <c r="C13" s="126" t="s">
        <v>90</v>
      </c>
      <c r="D13" s="16" t="s">
        <v>6</v>
      </c>
      <c r="E13" s="28"/>
      <c r="F13" s="28"/>
      <c r="G13" s="28"/>
      <c r="H13" s="28">
        <v>2</v>
      </c>
      <c r="I13" s="28">
        <v>2</v>
      </c>
      <c r="J13" s="28">
        <v>2</v>
      </c>
      <c r="K13" s="28">
        <v>2</v>
      </c>
      <c r="L13" s="28">
        <v>2</v>
      </c>
      <c r="M13" s="28">
        <v>2</v>
      </c>
      <c r="N13" s="28">
        <v>2</v>
      </c>
      <c r="O13" s="28">
        <v>2</v>
      </c>
      <c r="P13" s="28">
        <v>1</v>
      </c>
      <c r="Q13" s="28">
        <v>2</v>
      </c>
      <c r="R13" s="28">
        <v>2</v>
      </c>
      <c r="S13" s="28">
        <v>2</v>
      </c>
      <c r="T13" s="28">
        <v>2</v>
      </c>
      <c r="U13" s="29"/>
      <c r="V13" s="53"/>
      <c r="W13" s="53"/>
      <c r="X13" s="70">
        <v>2</v>
      </c>
      <c r="Y13" s="49">
        <v>2</v>
      </c>
      <c r="Z13" s="49">
        <v>2</v>
      </c>
      <c r="AA13" s="28">
        <v>2</v>
      </c>
      <c r="AB13" s="28">
        <v>2</v>
      </c>
      <c r="AC13" s="28">
        <v>2</v>
      </c>
      <c r="AD13" s="28">
        <v>2</v>
      </c>
      <c r="AE13" s="28">
        <v>2</v>
      </c>
      <c r="AF13" s="28">
        <v>2</v>
      </c>
      <c r="AG13" s="28">
        <v>2</v>
      </c>
      <c r="AH13" s="28">
        <v>2</v>
      </c>
      <c r="AI13" s="28">
        <v>2</v>
      </c>
      <c r="AJ13" s="28">
        <v>2</v>
      </c>
      <c r="AK13" s="28">
        <v>2</v>
      </c>
      <c r="AL13" s="28">
        <v>2</v>
      </c>
      <c r="AM13" s="28">
        <v>2</v>
      </c>
      <c r="AN13" s="28">
        <v>2</v>
      </c>
      <c r="AO13" s="28">
        <v>2</v>
      </c>
      <c r="AP13" s="28">
        <v>2</v>
      </c>
      <c r="AQ13" s="28">
        <v>2</v>
      </c>
      <c r="AR13" s="28"/>
      <c r="AS13" s="28"/>
      <c r="AT13" s="20"/>
      <c r="AU13" s="20"/>
      <c r="AV13" s="25"/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26">
        <f t="shared" si="3"/>
        <v>65</v>
      </c>
      <c r="BF13" s="26"/>
    </row>
    <row r="14" spans="1:58" x14ac:dyDescent="0.2">
      <c r="A14" s="142"/>
      <c r="B14" s="145"/>
      <c r="C14" s="127"/>
      <c r="D14" s="16" t="s">
        <v>7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5"/>
      <c r="V14" s="53"/>
      <c r="W14" s="53"/>
      <c r="X14" s="70"/>
      <c r="Y14" s="49"/>
      <c r="Z14" s="49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0"/>
      <c r="AU14" s="20"/>
      <c r="AV14" s="25"/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26"/>
      <c r="BF14" s="26">
        <f t="shared" si="4"/>
        <v>0</v>
      </c>
    </row>
    <row r="15" spans="1:58" x14ac:dyDescent="0.2">
      <c r="A15" s="142"/>
      <c r="B15" s="121" t="s">
        <v>9</v>
      </c>
      <c r="C15" s="121" t="s">
        <v>17</v>
      </c>
      <c r="D15" s="72" t="s">
        <v>6</v>
      </c>
      <c r="E15" s="22">
        <f>SUM(E17,E19)</f>
        <v>0</v>
      </c>
      <c r="F15" s="22">
        <f t="shared" ref="F15:AU16" si="5">SUM(F17,F19)</f>
        <v>0</v>
      </c>
      <c r="G15" s="22">
        <f t="shared" si="5"/>
        <v>0</v>
      </c>
      <c r="H15" s="22">
        <f t="shared" si="5"/>
        <v>4</v>
      </c>
      <c r="I15" s="22">
        <f t="shared" si="5"/>
        <v>4</v>
      </c>
      <c r="J15" s="22">
        <f t="shared" si="5"/>
        <v>4</v>
      </c>
      <c r="K15" s="22">
        <f t="shared" si="5"/>
        <v>4</v>
      </c>
      <c r="L15" s="22">
        <f t="shared" si="5"/>
        <v>4</v>
      </c>
      <c r="M15" s="22">
        <f t="shared" si="5"/>
        <v>4</v>
      </c>
      <c r="N15" s="22">
        <f t="shared" si="5"/>
        <v>4</v>
      </c>
      <c r="O15" s="22">
        <f t="shared" si="5"/>
        <v>4</v>
      </c>
      <c r="P15" s="22">
        <f t="shared" si="5"/>
        <v>4</v>
      </c>
      <c r="Q15" s="22">
        <f t="shared" si="5"/>
        <v>4</v>
      </c>
      <c r="R15" s="22">
        <f t="shared" si="5"/>
        <v>4</v>
      </c>
      <c r="S15" s="22">
        <f t="shared" si="5"/>
        <v>4</v>
      </c>
      <c r="T15" s="22">
        <f t="shared" si="5"/>
        <v>4</v>
      </c>
      <c r="U15" s="23"/>
      <c r="V15" s="51"/>
      <c r="W15" s="51"/>
      <c r="X15" s="22">
        <f t="shared" si="5"/>
        <v>4</v>
      </c>
      <c r="Y15" s="22">
        <f t="shared" si="5"/>
        <v>4</v>
      </c>
      <c r="Z15" s="22">
        <f t="shared" si="5"/>
        <v>4</v>
      </c>
      <c r="AA15" s="22">
        <f t="shared" si="5"/>
        <v>4</v>
      </c>
      <c r="AB15" s="22">
        <f t="shared" si="5"/>
        <v>4</v>
      </c>
      <c r="AC15" s="22">
        <f t="shared" si="5"/>
        <v>4</v>
      </c>
      <c r="AD15" s="22">
        <f t="shared" si="5"/>
        <v>4</v>
      </c>
      <c r="AE15" s="22">
        <f t="shared" si="5"/>
        <v>4</v>
      </c>
      <c r="AF15" s="22">
        <f t="shared" si="5"/>
        <v>4</v>
      </c>
      <c r="AG15" s="22">
        <f t="shared" si="5"/>
        <v>4</v>
      </c>
      <c r="AH15" s="22">
        <f t="shared" si="5"/>
        <v>4</v>
      </c>
      <c r="AI15" s="22">
        <f t="shared" si="5"/>
        <v>4</v>
      </c>
      <c r="AJ15" s="22">
        <f t="shared" si="5"/>
        <v>4</v>
      </c>
      <c r="AK15" s="22">
        <f t="shared" si="5"/>
        <v>4</v>
      </c>
      <c r="AL15" s="22">
        <f t="shared" si="5"/>
        <v>4</v>
      </c>
      <c r="AM15" s="22">
        <f t="shared" si="5"/>
        <v>6</v>
      </c>
      <c r="AN15" s="22">
        <f t="shared" si="5"/>
        <v>4</v>
      </c>
      <c r="AO15" s="22">
        <f t="shared" si="5"/>
        <v>6</v>
      </c>
      <c r="AP15" s="22">
        <f t="shared" si="5"/>
        <v>4</v>
      </c>
      <c r="AQ15" s="22">
        <f t="shared" si="5"/>
        <v>6</v>
      </c>
      <c r="AR15" s="22">
        <f t="shared" si="5"/>
        <v>0</v>
      </c>
      <c r="AS15" s="22">
        <f t="shared" si="5"/>
        <v>0</v>
      </c>
      <c r="AT15" s="22">
        <f t="shared" si="5"/>
        <v>0</v>
      </c>
      <c r="AU15" s="22">
        <f t="shared" si="5"/>
        <v>0</v>
      </c>
      <c r="AV15" s="25"/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35">
        <f t="shared" si="3"/>
        <v>138</v>
      </c>
      <c r="BF15" s="35"/>
    </row>
    <row r="16" spans="1:58" x14ac:dyDescent="0.2">
      <c r="A16" s="142"/>
      <c r="B16" s="121"/>
      <c r="C16" s="121"/>
      <c r="D16" s="72" t="s">
        <v>7</v>
      </c>
      <c r="E16" s="22">
        <f>SUM(E18,E20)</f>
        <v>0</v>
      </c>
      <c r="F16" s="22">
        <f t="shared" si="5"/>
        <v>0</v>
      </c>
      <c r="G16" s="22">
        <f t="shared" si="5"/>
        <v>0</v>
      </c>
      <c r="H16" s="22">
        <f t="shared" si="5"/>
        <v>0</v>
      </c>
      <c r="I16" s="22">
        <f t="shared" si="5"/>
        <v>0</v>
      </c>
      <c r="J16" s="22">
        <f t="shared" si="5"/>
        <v>0</v>
      </c>
      <c r="K16" s="22">
        <f t="shared" si="5"/>
        <v>0</v>
      </c>
      <c r="L16" s="22">
        <f t="shared" si="5"/>
        <v>0</v>
      </c>
      <c r="M16" s="22">
        <f t="shared" si="5"/>
        <v>0</v>
      </c>
      <c r="N16" s="22">
        <f t="shared" si="5"/>
        <v>0</v>
      </c>
      <c r="O16" s="22">
        <f t="shared" si="5"/>
        <v>0</v>
      </c>
      <c r="P16" s="22">
        <f t="shared" si="5"/>
        <v>0</v>
      </c>
      <c r="Q16" s="22">
        <f t="shared" si="5"/>
        <v>0</v>
      </c>
      <c r="R16" s="22">
        <f t="shared" si="5"/>
        <v>0</v>
      </c>
      <c r="S16" s="22">
        <f t="shared" si="5"/>
        <v>0</v>
      </c>
      <c r="T16" s="22">
        <f t="shared" si="5"/>
        <v>0</v>
      </c>
      <c r="U16" s="23"/>
      <c r="V16" s="51"/>
      <c r="W16" s="51"/>
      <c r="X16" s="22">
        <f t="shared" si="5"/>
        <v>0</v>
      </c>
      <c r="Y16" s="22">
        <f t="shared" si="5"/>
        <v>0</v>
      </c>
      <c r="Z16" s="22">
        <f t="shared" si="5"/>
        <v>0</v>
      </c>
      <c r="AA16" s="22">
        <f t="shared" si="5"/>
        <v>0</v>
      </c>
      <c r="AB16" s="22">
        <f t="shared" si="5"/>
        <v>0</v>
      </c>
      <c r="AC16" s="22">
        <f t="shared" si="5"/>
        <v>0</v>
      </c>
      <c r="AD16" s="22">
        <f t="shared" si="5"/>
        <v>0</v>
      </c>
      <c r="AE16" s="22">
        <f t="shared" si="5"/>
        <v>0</v>
      </c>
      <c r="AF16" s="22">
        <f t="shared" si="5"/>
        <v>0</v>
      </c>
      <c r="AG16" s="22">
        <f t="shared" si="5"/>
        <v>0</v>
      </c>
      <c r="AH16" s="22">
        <f t="shared" si="5"/>
        <v>0</v>
      </c>
      <c r="AI16" s="22">
        <f t="shared" si="5"/>
        <v>0</v>
      </c>
      <c r="AJ16" s="22">
        <f t="shared" si="5"/>
        <v>0</v>
      </c>
      <c r="AK16" s="22">
        <f t="shared" si="5"/>
        <v>0</v>
      </c>
      <c r="AL16" s="22">
        <f t="shared" si="5"/>
        <v>0</v>
      </c>
      <c r="AM16" s="22">
        <f t="shared" si="5"/>
        <v>0</v>
      </c>
      <c r="AN16" s="22">
        <f t="shared" si="5"/>
        <v>0</v>
      </c>
      <c r="AO16" s="22">
        <f t="shared" si="5"/>
        <v>0</v>
      </c>
      <c r="AP16" s="22">
        <f t="shared" si="5"/>
        <v>0</v>
      </c>
      <c r="AQ16" s="22">
        <f t="shared" si="5"/>
        <v>0</v>
      </c>
      <c r="AR16" s="22">
        <f t="shared" si="5"/>
        <v>0</v>
      </c>
      <c r="AS16" s="22">
        <f t="shared" si="5"/>
        <v>0</v>
      </c>
      <c r="AT16" s="22">
        <f t="shared" si="5"/>
        <v>0</v>
      </c>
      <c r="AU16" s="22">
        <f t="shared" si="5"/>
        <v>0</v>
      </c>
      <c r="AV16" s="25"/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26"/>
      <c r="BF16" s="35">
        <f t="shared" si="4"/>
        <v>0</v>
      </c>
    </row>
    <row r="17" spans="1:58" x14ac:dyDescent="0.2">
      <c r="A17" s="142"/>
      <c r="B17" s="125" t="s">
        <v>91</v>
      </c>
      <c r="C17" s="126" t="s">
        <v>30</v>
      </c>
      <c r="D17" s="16" t="s">
        <v>6</v>
      </c>
      <c r="E17" s="28"/>
      <c r="F17" s="28"/>
      <c r="G17" s="28"/>
      <c r="H17" s="28">
        <v>4</v>
      </c>
      <c r="I17" s="28">
        <v>4</v>
      </c>
      <c r="J17" s="28">
        <v>4</v>
      </c>
      <c r="K17" s="28">
        <v>4</v>
      </c>
      <c r="L17" s="28">
        <v>4</v>
      </c>
      <c r="M17" s="28">
        <v>4</v>
      </c>
      <c r="N17" s="28">
        <v>4</v>
      </c>
      <c r="O17" s="28">
        <v>4</v>
      </c>
      <c r="P17" s="28">
        <v>4</v>
      </c>
      <c r="Q17" s="28">
        <v>4</v>
      </c>
      <c r="R17" s="28">
        <v>4</v>
      </c>
      <c r="S17" s="28">
        <v>4</v>
      </c>
      <c r="T17" s="28">
        <v>4</v>
      </c>
      <c r="U17" s="25"/>
      <c r="V17" s="54"/>
      <c r="W17" s="54"/>
      <c r="X17" s="20"/>
      <c r="Y17" s="50"/>
      <c r="Z17" s="50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0"/>
      <c r="AU17" s="20"/>
      <c r="AV17" s="25"/>
      <c r="AW17" s="54">
        <v>0</v>
      </c>
      <c r="AX17" s="54">
        <v>0</v>
      </c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26">
        <f t="shared" si="3"/>
        <v>52</v>
      </c>
      <c r="BF17" s="26"/>
    </row>
    <row r="18" spans="1:58" x14ac:dyDescent="0.2">
      <c r="A18" s="142"/>
      <c r="B18" s="125"/>
      <c r="C18" s="127"/>
      <c r="D18" s="16" t="s">
        <v>7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5"/>
      <c r="V18" s="54"/>
      <c r="W18" s="54"/>
      <c r="X18" s="20"/>
      <c r="Y18" s="49"/>
      <c r="Z18" s="49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8"/>
      <c r="AQ18" s="28"/>
      <c r="AR18" s="28"/>
      <c r="AS18" s="28"/>
      <c r="AT18" s="20"/>
      <c r="AU18" s="20"/>
      <c r="AV18" s="25"/>
      <c r="AW18" s="54">
        <v>0</v>
      </c>
      <c r="AX18" s="54">
        <v>0</v>
      </c>
      <c r="AY18" s="54"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26"/>
      <c r="BF18" s="26">
        <f t="shared" si="4"/>
        <v>0</v>
      </c>
    </row>
    <row r="19" spans="1:58" x14ac:dyDescent="0.2">
      <c r="A19" s="142"/>
      <c r="B19" s="125" t="s">
        <v>92</v>
      </c>
      <c r="C19" s="126" t="s">
        <v>93</v>
      </c>
      <c r="D19" s="16" t="s">
        <v>6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5"/>
      <c r="V19" s="54"/>
      <c r="W19" s="54"/>
      <c r="X19" s="70">
        <v>4</v>
      </c>
      <c r="Y19" s="49">
        <v>4</v>
      </c>
      <c r="Z19" s="49">
        <v>4</v>
      </c>
      <c r="AA19" s="73">
        <v>4</v>
      </c>
      <c r="AB19" s="73">
        <v>4</v>
      </c>
      <c r="AC19" s="73">
        <v>4</v>
      </c>
      <c r="AD19" s="73">
        <v>4</v>
      </c>
      <c r="AE19" s="73">
        <v>4</v>
      </c>
      <c r="AF19" s="73">
        <v>4</v>
      </c>
      <c r="AG19" s="73">
        <v>4</v>
      </c>
      <c r="AH19" s="28">
        <v>4</v>
      </c>
      <c r="AI19" s="28">
        <v>4</v>
      </c>
      <c r="AJ19" s="28">
        <v>4</v>
      </c>
      <c r="AK19" s="28">
        <v>4</v>
      </c>
      <c r="AL19" s="73">
        <v>4</v>
      </c>
      <c r="AM19" s="28">
        <v>6</v>
      </c>
      <c r="AN19" s="28">
        <v>4</v>
      </c>
      <c r="AO19" s="28">
        <v>6</v>
      </c>
      <c r="AP19" s="28">
        <v>4</v>
      </c>
      <c r="AQ19" s="28">
        <v>6</v>
      </c>
      <c r="AR19" s="28"/>
      <c r="AS19" s="28"/>
      <c r="AT19" s="20"/>
      <c r="AU19" s="20"/>
      <c r="AV19" s="25"/>
      <c r="AW19" s="54">
        <v>0</v>
      </c>
      <c r="AX19" s="54">
        <v>0</v>
      </c>
      <c r="AY19" s="54">
        <v>0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26">
        <f t="shared" si="3"/>
        <v>86</v>
      </c>
      <c r="BF19" s="26"/>
    </row>
    <row r="20" spans="1:58" x14ac:dyDescent="0.2">
      <c r="A20" s="142"/>
      <c r="B20" s="125"/>
      <c r="C20" s="127"/>
      <c r="D20" s="16" t="s">
        <v>7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5"/>
      <c r="V20" s="54"/>
      <c r="W20" s="54"/>
      <c r="X20" s="20"/>
      <c r="Y20" s="49"/>
      <c r="Z20" s="49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8"/>
      <c r="AQ20" s="28"/>
      <c r="AR20" s="28"/>
      <c r="AS20" s="28"/>
      <c r="AT20" s="20"/>
      <c r="AU20" s="20"/>
      <c r="AV20" s="25"/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26"/>
      <c r="BF20" s="26">
        <f t="shared" si="4"/>
        <v>0</v>
      </c>
    </row>
    <row r="21" spans="1:58" x14ac:dyDescent="0.2">
      <c r="A21" s="142"/>
      <c r="B21" s="121" t="s">
        <v>12</v>
      </c>
      <c r="C21" s="138" t="s">
        <v>13</v>
      </c>
      <c r="D21" s="72" t="s">
        <v>6</v>
      </c>
      <c r="E21" s="22">
        <f>SUM(E23,E37)</f>
        <v>36</v>
      </c>
      <c r="F21" s="22">
        <f t="shared" ref="F21:T22" si="6">SUM(F23,F37)</f>
        <v>36</v>
      </c>
      <c r="G21" s="22">
        <f t="shared" si="6"/>
        <v>36</v>
      </c>
      <c r="H21" s="22">
        <f t="shared" si="6"/>
        <v>24</v>
      </c>
      <c r="I21" s="22">
        <f t="shared" si="6"/>
        <v>24</v>
      </c>
      <c r="J21" s="22">
        <f t="shared" si="6"/>
        <v>24</v>
      </c>
      <c r="K21" s="22">
        <f t="shared" si="6"/>
        <v>24</v>
      </c>
      <c r="L21" s="22">
        <f t="shared" si="6"/>
        <v>24</v>
      </c>
      <c r="M21" s="22">
        <f t="shared" si="6"/>
        <v>24</v>
      </c>
      <c r="N21" s="22">
        <f t="shared" si="6"/>
        <v>24</v>
      </c>
      <c r="O21" s="22">
        <f t="shared" si="6"/>
        <v>24</v>
      </c>
      <c r="P21" s="22">
        <f t="shared" si="6"/>
        <v>26</v>
      </c>
      <c r="Q21" s="22">
        <f t="shared" si="6"/>
        <v>24</v>
      </c>
      <c r="R21" s="22">
        <f t="shared" si="6"/>
        <v>24</v>
      </c>
      <c r="S21" s="22">
        <f t="shared" si="6"/>
        <v>24</v>
      </c>
      <c r="T21" s="22">
        <f t="shared" si="6"/>
        <v>23</v>
      </c>
      <c r="U21" s="23"/>
      <c r="V21" s="51"/>
      <c r="W21" s="51"/>
      <c r="X21" s="56">
        <f>X23+X37</f>
        <v>22</v>
      </c>
      <c r="Y21" s="56">
        <f t="shared" ref="Y21:AQ22" si="7">Y23+Y37</f>
        <v>24</v>
      </c>
      <c r="Z21" s="56">
        <f t="shared" si="7"/>
        <v>22</v>
      </c>
      <c r="AA21" s="56">
        <f t="shared" si="7"/>
        <v>24</v>
      </c>
      <c r="AB21" s="56">
        <f t="shared" si="7"/>
        <v>22</v>
      </c>
      <c r="AC21" s="56">
        <f t="shared" si="7"/>
        <v>24</v>
      </c>
      <c r="AD21" s="56">
        <f t="shared" si="7"/>
        <v>24</v>
      </c>
      <c r="AE21" s="56">
        <f t="shared" si="7"/>
        <v>24</v>
      </c>
      <c r="AF21" s="56">
        <f t="shared" si="7"/>
        <v>24</v>
      </c>
      <c r="AG21" s="56">
        <f t="shared" si="7"/>
        <v>24</v>
      </c>
      <c r="AH21" s="56">
        <f t="shared" si="7"/>
        <v>24</v>
      </c>
      <c r="AI21" s="56">
        <f t="shared" si="7"/>
        <v>24</v>
      </c>
      <c r="AJ21" s="56">
        <f t="shared" si="7"/>
        <v>24</v>
      </c>
      <c r="AK21" s="56">
        <f t="shared" si="7"/>
        <v>24</v>
      </c>
      <c r="AL21" s="56">
        <f t="shared" si="7"/>
        <v>24</v>
      </c>
      <c r="AM21" s="56">
        <f t="shared" si="7"/>
        <v>22</v>
      </c>
      <c r="AN21" s="56">
        <f t="shared" si="7"/>
        <v>24</v>
      </c>
      <c r="AO21" s="56">
        <f t="shared" si="7"/>
        <v>22</v>
      </c>
      <c r="AP21" s="56">
        <f t="shared" si="7"/>
        <v>24</v>
      </c>
      <c r="AQ21" s="56">
        <f t="shared" si="7"/>
        <v>24</v>
      </c>
      <c r="AR21" s="22">
        <f t="shared" ref="AR21:AT22" si="8">SUM(AR23,AR37)</f>
        <v>36</v>
      </c>
      <c r="AS21" s="22">
        <f t="shared" si="8"/>
        <v>36</v>
      </c>
      <c r="AT21" s="22">
        <f t="shared" si="8"/>
        <v>36</v>
      </c>
      <c r="AU21" s="22">
        <f>AU23+AU37</f>
        <v>36</v>
      </c>
      <c r="AV21" s="25"/>
      <c r="AW21" s="54">
        <v>0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35">
        <f t="shared" si="3"/>
        <v>1035</v>
      </c>
      <c r="BF21" s="35"/>
    </row>
    <row r="22" spans="1:58" x14ac:dyDescent="0.2">
      <c r="A22" s="142"/>
      <c r="B22" s="121"/>
      <c r="C22" s="139"/>
      <c r="D22" s="72" t="s">
        <v>7</v>
      </c>
      <c r="E22" s="22">
        <f>SUM(E24,E38)</f>
        <v>0</v>
      </c>
      <c r="F22" s="22">
        <f t="shared" si="6"/>
        <v>0</v>
      </c>
      <c r="G22" s="22">
        <f t="shared" si="6"/>
        <v>0</v>
      </c>
      <c r="H22" s="22">
        <f t="shared" si="6"/>
        <v>0</v>
      </c>
      <c r="I22" s="22">
        <f t="shared" si="6"/>
        <v>0</v>
      </c>
      <c r="J22" s="22">
        <f t="shared" si="6"/>
        <v>0</v>
      </c>
      <c r="K22" s="22">
        <f t="shared" si="6"/>
        <v>0</v>
      </c>
      <c r="L22" s="22">
        <f t="shared" si="6"/>
        <v>0</v>
      </c>
      <c r="M22" s="22">
        <f t="shared" si="6"/>
        <v>0</v>
      </c>
      <c r="N22" s="22">
        <f t="shared" si="6"/>
        <v>0</v>
      </c>
      <c r="O22" s="22">
        <f t="shared" si="6"/>
        <v>0</v>
      </c>
      <c r="P22" s="22">
        <f t="shared" si="6"/>
        <v>0</v>
      </c>
      <c r="Q22" s="22">
        <f t="shared" si="6"/>
        <v>0</v>
      </c>
      <c r="R22" s="22">
        <f t="shared" si="6"/>
        <v>0</v>
      </c>
      <c r="S22" s="22">
        <f t="shared" si="6"/>
        <v>0</v>
      </c>
      <c r="T22" s="22">
        <f t="shared" si="6"/>
        <v>0</v>
      </c>
      <c r="U22" s="23"/>
      <c r="V22" s="51"/>
      <c r="W22" s="51"/>
      <c r="X22" s="56">
        <f>X24+X38</f>
        <v>0</v>
      </c>
      <c r="Y22" s="56">
        <f t="shared" si="7"/>
        <v>0</v>
      </c>
      <c r="Z22" s="56">
        <f t="shared" si="7"/>
        <v>0</v>
      </c>
      <c r="AA22" s="56">
        <f t="shared" si="7"/>
        <v>0</v>
      </c>
      <c r="AB22" s="56">
        <f t="shared" si="7"/>
        <v>0</v>
      </c>
      <c r="AC22" s="56">
        <f t="shared" si="7"/>
        <v>0</v>
      </c>
      <c r="AD22" s="56">
        <f t="shared" si="7"/>
        <v>0</v>
      </c>
      <c r="AE22" s="56">
        <f t="shared" si="7"/>
        <v>0</v>
      </c>
      <c r="AF22" s="56">
        <f t="shared" si="7"/>
        <v>0</v>
      </c>
      <c r="AG22" s="56">
        <f t="shared" si="7"/>
        <v>0</v>
      </c>
      <c r="AH22" s="56">
        <f t="shared" si="7"/>
        <v>0</v>
      </c>
      <c r="AI22" s="56">
        <f t="shared" si="7"/>
        <v>0</v>
      </c>
      <c r="AJ22" s="56">
        <f t="shared" si="7"/>
        <v>0</v>
      </c>
      <c r="AK22" s="56">
        <f t="shared" si="7"/>
        <v>0</v>
      </c>
      <c r="AL22" s="56">
        <f t="shared" si="7"/>
        <v>0</v>
      </c>
      <c r="AM22" s="56">
        <f t="shared" si="7"/>
        <v>0</v>
      </c>
      <c r="AN22" s="56">
        <f t="shared" si="7"/>
        <v>0</v>
      </c>
      <c r="AO22" s="56">
        <f t="shared" si="7"/>
        <v>0</v>
      </c>
      <c r="AP22" s="56">
        <f t="shared" si="7"/>
        <v>0</v>
      </c>
      <c r="AQ22" s="56">
        <f t="shared" si="7"/>
        <v>0</v>
      </c>
      <c r="AR22" s="22">
        <f t="shared" si="8"/>
        <v>0</v>
      </c>
      <c r="AS22" s="22">
        <f t="shared" si="8"/>
        <v>0</v>
      </c>
      <c r="AT22" s="22">
        <f t="shared" si="8"/>
        <v>0</v>
      </c>
      <c r="AU22" s="22">
        <f>AU24+AU38</f>
        <v>0</v>
      </c>
      <c r="AV22" s="25"/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26"/>
      <c r="BF22" s="35">
        <f t="shared" si="4"/>
        <v>0</v>
      </c>
    </row>
    <row r="23" spans="1:58" x14ac:dyDescent="0.2">
      <c r="A23" s="142"/>
      <c r="B23" s="121" t="s">
        <v>10</v>
      </c>
      <c r="C23" s="138" t="s">
        <v>94</v>
      </c>
      <c r="D23" s="72" t="s">
        <v>6</v>
      </c>
      <c r="E23" s="22">
        <f>SUM(E25,E27,E29,E31,E33,E35)</f>
        <v>0</v>
      </c>
      <c r="F23" s="22">
        <f t="shared" ref="F23:T24" si="9">SUM(F25,F27,F29,F31,F33,F35)</f>
        <v>0</v>
      </c>
      <c r="G23" s="22">
        <f t="shared" si="9"/>
        <v>0</v>
      </c>
      <c r="H23" s="22">
        <f t="shared" si="9"/>
        <v>24</v>
      </c>
      <c r="I23" s="22">
        <f t="shared" si="9"/>
        <v>24</v>
      </c>
      <c r="J23" s="22">
        <f t="shared" si="9"/>
        <v>24</v>
      </c>
      <c r="K23" s="22">
        <f t="shared" si="9"/>
        <v>24</v>
      </c>
      <c r="L23" s="22">
        <f t="shared" si="9"/>
        <v>24</v>
      </c>
      <c r="M23" s="22">
        <f t="shared" si="9"/>
        <v>24</v>
      </c>
      <c r="N23" s="22">
        <f t="shared" si="9"/>
        <v>24</v>
      </c>
      <c r="O23" s="22">
        <f t="shared" si="9"/>
        <v>24</v>
      </c>
      <c r="P23" s="22">
        <f t="shared" si="9"/>
        <v>26</v>
      </c>
      <c r="Q23" s="22">
        <f t="shared" si="9"/>
        <v>24</v>
      </c>
      <c r="R23" s="22">
        <f t="shared" si="9"/>
        <v>24</v>
      </c>
      <c r="S23" s="22">
        <f t="shared" si="9"/>
        <v>24</v>
      </c>
      <c r="T23" s="22">
        <f t="shared" si="9"/>
        <v>23</v>
      </c>
      <c r="U23" s="23"/>
      <c r="V23" s="51"/>
      <c r="W23" s="51"/>
      <c r="X23" s="22">
        <f>X25+X27+X29+X31+X33+X35</f>
        <v>14</v>
      </c>
      <c r="Y23" s="22">
        <f t="shared" ref="Y23:AU24" si="10">Y25+Y27+Y29+Y31+Y33+Y35</f>
        <v>16</v>
      </c>
      <c r="Z23" s="22">
        <f t="shared" si="10"/>
        <v>14</v>
      </c>
      <c r="AA23" s="22">
        <f t="shared" si="10"/>
        <v>16</v>
      </c>
      <c r="AB23" s="22">
        <f t="shared" si="10"/>
        <v>14</v>
      </c>
      <c r="AC23" s="22">
        <f t="shared" si="10"/>
        <v>16</v>
      </c>
      <c r="AD23" s="22">
        <f t="shared" si="10"/>
        <v>16</v>
      </c>
      <c r="AE23" s="22">
        <f t="shared" si="10"/>
        <v>16</v>
      </c>
      <c r="AF23" s="22">
        <f t="shared" si="10"/>
        <v>14</v>
      </c>
      <c r="AG23" s="22">
        <f t="shared" si="10"/>
        <v>16</v>
      </c>
      <c r="AH23" s="22">
        <f t="shared" si="10"/>
        <v>14</v>
      </c>
      <c r="AI23" s="22">
        <f t="shared" si="10"/>
        <v>16</v>
      </c>
      <c r="AJ23" s="22">
        <f t="shared" si="10"/>
        <v>14</v>
      </c>
      <c r="AK23" s="22">
        <f t="shared" si="10"/>
        <v>16</v>
      </c>
      <c r="AL23" s="22">
        <f t="shared" si="10"/>
        <v>14</v>
      </c>
      <c r="AM23" s="22">
        <f t="shared" si="10"/>
        <v>14</v>
      </c>
      <c r="AN23" s="22">
        <f t="shared" si="10"/>
        <v>14</v>
      </c>
      <c r="AO23" s="22">
        <f t="shared" si="10"/>
        <v>14</v>
      </c>
      <c r="AP23" s="22">
        <f t="shared" si="10"/>
        <v>12</v>
      </c>
      <c r="AQ23" s="22">
        <f t="shared" si="10"/>
        <v>16</v>
      </c>
      <c r="AR23" s="22">
        <f t="shared" si="10"/>
        <v>0</v>
      </c>
      <c r="AS23" s="22">
        <f t="shared" si="10"/>
        <v>0</v>
      </c>
      <c r="AT23" s="22">
        <f t="shared" si="10"/>
        <v>0</v>
      </c>
      <c r="AU23" s="22">
        <f t="shared" si="10"/>
        <v>0</v>
      </c>
      <c r="AV23" s="25"/>
      <c r="AW23" s="54">
        <v>0</v>
      </c>
      <c r="AX23" s="54">
        <v>0</v>
      </c>
      <c r="AY23" s="54"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35">
        <f t="shared" si="3"/>
        <v>609</v>
      </c>
      <c r="BF23" s="35"/>
    </row>
    <row r="24" spans="1:58" x14ac:dyDescent="0.2">
      <c r="A24" s="142"/>
      <c r="B24" s="121"/>
      <c r="C24" s="139"/>
      <c r="D24" s="72" t="s">
        <v>7</v>
      </c>
      <c r="E24" s="22">
        <f>SUM(E26,E28,E30,E32,E34,E36)</f>
        <v>0</v>
      </c>
      <c r="F24" s="22">
        <f t="shared" si="9"/>
        <v>0</v>
      </c>
      <c r="G24" s="22">
        <f t="shared" si="9"/>
        <v>0</v>
      </c>
      <c r="H24" s="22">
        <f t="shared" si="9"/>
        <v>0</v>
      </c>
      <c r="I24" s="22">
        <f t="shared" si="9"/>
        <v>0</v>
      </c>
      <c r="J24" s="22">
        <f t="shared" si="9"/>
        <v>0</v>
      </c>
      <c r="K24" s="22">
        <f t="shared" si="9"/>
        <v>0</v>
      </c>
      <c r="L24" s="22">
        <f t="shared" si="9"/>
        <v>0</v>
      </c>
      <c r="M24" s="22">
        <f t="shared" si="9"/>
        <v>0</v>
      </c>
      <c r="N24" s="22">
        <f t="shared" si="9"/>
        <v>0</v>
      </c>
      <c r="O24" s="22">
        <f t="shared" si="9"/>
        <v>0</v>
      </c>
      <c r="P24" s="22">
        <f t="shared" si="9"/>
        <v>0</v>
      </c>
      <c r="Q24" s="22">
        <f t="shared" si="9"/>
        <v>0</v>
      </c>
      <c r="R24" s="22">
        <f t="shared" si="9"/>
        <v>0</v>
      </c>
      <c r="S24" s="22">
        <f t="shared" si="9"/>
        <v>0</v>
      </c>
      <c r="T24" s="22">
        <f t="shared" si="9"/>
        <v>0</v>
      </c>
      <c r="U24" s="23"/>
      <c r="V24" s="51"/>
      <c r="W24" s="51"/>
      <c r="X24" s="22">
        <f>X26+X28+X30+X32+X34+X36</f>
        <v>0</v>
      </c>
      <c r="Y24" s="22">
        <f t="shared" si="10"/>
        <v>0</v>
      </c>
      <c r="Z24" s="22">
        <f t="shared" si="10"/>
        <v>0</v>
      </c>
      <c r="AA24" s="22">
        <f t="shared" si="10"/>
        <v>0</v>
      </c>
      <c r="AB24" s="22">
        <f t="shared" si="10"/>
        <v>0</v>
      </c>
      <c r="AC24" s="22">
        <f t="shared" si="10"/>
        <v>0</v>
      </c>
      <c r="AD24" s="22">
        <f t="shared" si="10"/>
        <v>0</v>
      </c>
      <c r="AE24" s="22">
        <f t="shared" si="10"/>
        <v>0</v>
      </c>
      <c r="AF24" s="22">
        <f t="shared" si="10"/>
        <v>0</v>
      </c>
      <c r="AG24" s="22">
        <f t="shared" si="10"/>
        <v>0</v>
      </c>
      <c r="AH24" s="22">
        <f t="shared" si="10"/>
        <v>0</v>
      </c>
      <c r="AI24" s="22">
        <f t="shared" si="10"/>
        <v>0</v>
      </c>
      <c r="AJ24" s="22">
        <f t="shared" si="10"/>
        <v>0</v>
      </c>
      <c r="AK24" s="22">
        <f t="shared" si="10"/>
        <v>0</v>
      </c>
      <c r="AL24" s="22">
        <f t="shared" si="10"/>
        <v>0</v>
      </c>
      <c r="AM24" s="22">
        <f t="shared" si="10"/>
        <v>0</v>
      </c>
      <c r="AN24" s="22">
        <f t="shared" si="10"/>
        <v>0</v>
      </c>
      <c r="AO24" s="22">
        <f t="shared" si="10"/>
        <v>0</v>
      </c>
      <c r="AP24" s="22">
        <f t="shared" si="10"/>
        <v>0</v>
      </c>
      <c r="AQ24" s="22">
        <f t="shared" si="10"/>
        <v>0</v>
      </c>
      <c r="AR24" s="22">
        <f t="shared" si="10"/>
        <v>0</v>
      </c>
      <c r="AS24" s="22">
        <f t="shared" si="10"/>
        <v>0</v>
      </c>
      <c r="AT24" s="22">
        <f t="shared" si="10"/>
        <v>0</v>
      </c>
      <c r="AU24" s="22">
        <f t="shared" ref="AU24" si="11">SUM(AU26,AU28,AU30,AU32,AU34,AU36)</f>
        <v>0</v>
      </c>
      <c r="AV24" s="25"/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26"/>
      <c r="BF24" s="35">
        <f t="shared" si="4"/>
        <v>0</v>
      </c>
    </row>
    <row r="25" spans="1:58" x14ac:dyDescent="0.2">
      <c r="A25" s="142"/>
      <c r="B25" s="125" t="s">
        <v>11</v>
      </c>
      <c r="C25" s="126" t="s">
        <v>98</v>
      </c>
      <c r="D25" s="16" t="s">
        <v>6</v>
      </c>
      <c r="E25" s="28"/>
      <c r="F25" s="28"/>
      <c r="G25" s="28"/>
      <c r="H25" s="28">
        <v>4</v>
      </c>
      <c r="I25" s="28">
        <v>4</v>
      </c>
      <c r="J25" s="28">
        <v>4</v>
      </c>
      <c r="K25" s="28">
        <v>4</v>
      </c>
      <c r="L25" s="28">
        <v>4</v>
      </c>
      <c r="M25" s="28">
        <v>4</v>
      </c>
      <c r="N25" s="28">
        <v>4</v>
      </c>
      <c r="O25" s="28">
        <v>4</v>
      </c>
      <c r="P25" s="28">
        <v>4</v>
      </c>
      <c r="Q25" s="28">
        <v>4</v>
      </c>
      <c r="R25" s="28">
        <v>4</v>
      </c>
      <c r="S25" s="28">
        <v>2</v>
      </c>
      <c r="T25" s="28">
        <v>2</v>
      </c>
      <c r="U25" s="25"/>
      <c r="V25" s="54"/>
      <c r="W25" s="54"/>
      <c r="X25" s="20">
        <v>2</v>
      </c>
      <c r="Y25" s="49">
        <v>4</v>
      </c>
      <c r="Z25" s="49">
        <v>2</v>
      </c>
      <c r="AA25" s="73">
        <v>4</v>
      </c>
      <c r="AB25" s="73">
        <v>2</v>
      </c>
      <c r="AC25" s="73">
        <v>4</v>
      </c>
      <c r="AD25" s="73">
        <v>2</v>
      </c>
      <c r="AE25" s="73">
        <v>4</v>
      </c>
      <c r="AF25" s="73">
        <v>2</v>
      </c>
      <c r="AG25" s="73">
        <v>4</v>
      </c>
      <c r="AH25" s="73">
        <v>2</v>
      </c>
      <c r="AI25" s="73">
        <v>4</v>
      </c>
      <c r="AJ25" s="73">
        <v>2</v>
      </c>
      <c r="AK25" s="73">
        <v>4</v>
      </c>
      <c r="AL25" s="73">
        <v>2</v>
      </c>
      <c r="AM25" s="73">
        <v>4</v>
      </c>
      <c r="AN25" s="73">
        <v>2</v>
      </c>
      <c r="AO25" s="73">
        <v>2</v>
      </c>
      <c r="AP25" s="73">
        <v>2</v>
      </c>
      <c r="AQ25" s="28">
        <v>2</v>
      </c>
      <c r="AR25" s="28"/>
      <c r="AS25" s="28"/>
      <c r="AT25" s="20"/>
      <c r="AU25" s="20"/>
      <c r="AV25" s="25"/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26">
        <f t="shared" si="3"/>
        <v>104</v>
      </c>
      <c r="BF25" s="26"/>
    </row>
    <row r="26" spans="1:58" x14ac:dyDescent="0.2">
      <c r="A26" s="142"/>
      <c r="B26" s="125"/>
      <c r="C26" s="127"/>
      <c r="D26" s="16" t="s">
        <v>7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5"/>
      <c r="V26" s="54"/>
      <c r="W26" s="54"/>
      <c r="X26" s="20"/>
      <c r="Y26" s="49"/>
      <c r="Z26" s="49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8"/>
      <c r="AQ26" s="28"/>
      <c r="AR26" s="28"/>
      <c r="AS26" s="28"/>
      <c r="AT26" s="20"/>
      <c r="AU26" s="20"/>
      <c r="AV26" s="25"/>
      <c r="AW26" s="54">
        <v>0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26"/>
      <c r="BF26" s="26">
        <f t="shared" si="4"/>
        <v>0</v>
      </c>
    </row>
    <row r="27" spans="1:58" x14ac:dyDescent="0.2">
      <c r="A27" s="142"/>
      <c r="B27" s="125" t="s">
        <v>95</v>
      </c>
      <c r="C27" s="126" t="s">
        <v>99</v>
      </c>
      <c r="D27" s="16" t="s">
        <v>6</v>
      </c>
      <c r="E27" s="28"/>
      <c r="F27" s="28"/>
      <c r="G27" s="28"/>
      <c r="H27" s="28">
        <v>6</v>
      </c>
      <c r="I27" s="28">
        <v>6</v>
      </c>
      <c r="J27" s="28">
        <v>6</v>
      </c>
      <c r="K27" s="28">
        <v>8</v>
      </c>
      <c r="L27" s="28">
        <v>8</v>
      </c>
      <c r="M27" s="28">
        <v>8</v>
      </c>
      <c r="N27" s="28">
        <v>8</v>
      </c>
      <c r="O27" s="28">
        <v>8</v>
      </c>
      <c r="P27" s="28">
        <v>8</v>
      </c>
      <c r="Q27" s="28">
        <v>8</v>
      </c>
      <c r="R27" s="28">
        <v>8</v>
      </c>
      <c r="S27" s="28">
        <v>8</v>
      </c>
      <c r="T27" s="28">
        <v>8</v>
      </c>
      <c r="U27" s="25"/>
      <c r="V27" s="54"/>
      <c r="W27" s="54"/>
      <c r="X27" s="20">
        <v>4</v>
      </c>
      <c r="Y27" s="49">
        <v>4</v>
      </c>
      <c r="Z27" s="49">
        <v>4</v>
      </c>
      <c r="AA27" s="27">
        <v>4</v>
      </c>
      <c r="AB27" s="27">
        <v>4</v>
      </c>
      <c r="AC27" s="27">
        <v>4</v>
      </c>
      <c r="AD27" s="27">
        <v>4</v>
      </c>
      <c r="AE27" s="27">
        <v>4</v>
      </c>
      <c r="AF27" s="27">
        <v>4</v>
      </c>
      <c r="AG27" s="27">
        <v>4</v>
      </c>
      <c r="AH27" s="27">
        <v>4</v>
      </c>
      <c r="AI27" s="27">
        <v>4</v>
      </c>
      <c r="AJ27" s="27">
        <v>4</v>
      </c>
      <c r="AK27" s="27">
        <v>4</v>
      </c>
      <c r="AL27" s="27">
        <v>4</v>
      </c>
      <c r="AM27" s="27">
        <v>4</v>
      </c>
      <c r="AN27" s="27">
        <v>4</v>
      </c>
      <c r="AO27" s="27">
        <v>4</v>
      </c>
      <c r="AP27" s="27">
        <v>4</v>
      </c>
      <c r="AQ27" s="28">
        <v>5</v>
      </c>
      <c r="AR27" s="28"/>
      <c r="AS27" s="28"/>
      <c r="AT27" s="20"/>
      <c r="AU27" s="20"/>
      <c r="AV27" s="25"/>
      <c r="AW27" s="54">
        <v>0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0</v>
      </c>
      <c r="BE27" s="26">
        <f t="shared" si="3"/>
        <v>179</v>
      </c>
      <c r="BF27" s="26"/>
    </row>
    <row r="28" spans="1:58" x14ac:dyDescent="0.2">
      <c r="A28" s="142"/>
      <c r="B28" s="125"/>
      <c r="C28" s="127"/>
      <c r="D28" s="16" t="s">
        <v>7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5"/>
      <c r="V28" s="54"/>
      <c r="W28" s="54"/>
      <c r="X28" s="20"/>
      <c r="Y28" s="49"/>
      <c r="Z28" s="49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59"/>
      <c r="AQ28" s="28"/>
      <c r="AR28" s="28"/>
      <c r="AS28" s="28"/>
      <c r="AT28" s="20"/>
      <c r="AU28" s="20"/>
      <c r="AV28" s="25"/>
      <c r="AW28" s="54">
        <v>0</v>
      </c>
      <c r="AX28" s="54">
        <v>0</v>
      </c>
      <c r="AY28" s="54">
        <v>0</v>
      </c>
      <c r="AZ28" s="54">
        <v>0</v>
      </c>
      <c r="BA28" s="54">
        <v>0</v>
      </c>
      <c r="BB28" s="54">
        <v>0</v>
      </c>
      <c r="BC28" s="54">
        <v>0</v>
      </c>
      <c r="BD28" s="54">
        <v>0</v>
      </c>
      <c r="BE28" s="26"/>
      <c r="BF28" s="26">
        <f t="shared" si="4"/>
        <v>0</v>
      </c>
    </row>
    <row r="29" spans="1:58" x14ac:dyDescent="0.2">
      <c r="A29" s="142"/>
      <c r="B29" s="125" t="s">
        <v>96</v>
      </c>
      <c r="C29" s="126" t="s">
        <v>124</v>
      </c>
      <c r="D29" s="16" t="s">
        <v>6</v>
      </c>
      <c r="E29" s="28"/>
      <c r="F29" s="28"/>
      <c r="G29" s="28"/>
      <c r="H29" s="28">
        <v>6</v>
      </c>
      <c r="I29" s="28">
        <v>6</v>
      </c>
      <c r="J29" s="28">
        <v>6</v>
      </c>
      <c r="K29" s="28">
        <v>6</v>
      </c>
      <c r="L29" s="28">
        <v>6</v>
      </c>
      <c r="M29" s="28">
        <v>6</v>
      </c>
      <c r="N29" s="28">
        <v>4</v>
      </c>
      <c r="O29" s="28">
        <v>6</v>
      </c>
      <c r="P29" s="28">
        <v>6</v>
      </c>
      <c r="Q29" s="28">
        <v>6</v>
      </c>
      <c r="R29" s="28">
        <v>6</v>
      </c>
      <c r="S29" s="28">
        <v>6</v>
      </c>
      <c r="T29" s="28">
        <v>6</v>
      </c>
      <c r="U29" s="25"/>
      <c r="V29" s="54"/>
      <c r="W29" s="54"/>
      <c r="X29" s="20">
        <v>4</v>
      </c>
      <c r="Y29" s="49">
        <v>2</v>
      </c>
      <c r="Z29" s="49">
        <v>4</v>
      </c>
      <c r="AA29" s="27">
        <v>2</v>
      </c>
      <c r="AB29" s="27">
        <v>4</v>
      </c>
      <c r="AC29" s="27">
        <v>2</v>
      </c>
      <c r="AD29" s="27">
        <v>4</v>
      </c>
      <c r="AE29" s="27">
        <v>2</v>
      </c>
      <c r="AF29" s="27">
        <v>2</v>
      </c>
      <c r="AG29" s="27">
        <v>2</v>
      </c>
      <c r="AH29" s="27">
        <v>2</v>
      </c>
      <c r="AI29" s="27">
        <v>2</v>
      </c>
      <c r="AJ29" s="27">
        <v>2</v>
      </c>
      <c r="AK29" s="27">
        <v>2</v>
      </c>
      <c r="AL29" s="27">
        <v>2</v>
      </c>
      <c r="AM29" s="27">
        <v>2</v>
      </c>
      <c r="AN29" s="27">
        <v>2</v>
      </c>
      <c r="AO29" s="27">
        <v>2</v>
      </c>
      <c r="AP29" s="27">
        <v>2</v>
      </c>
      <c r="AQ29" s="28">
        <v>3</v>
      </c>
      <c r="AR29" s="28"/>
      <c r="AS29" s="28"/>
      <c r="AT29" s="20"/>
      <c r="AU29" s="20"/>
      <c r="AV29" s="25"/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26">
        <f t="shared" si="3"/>
        <v>125</v>
      </c>
      <c r="BF29" s="26"/>
    </row>
    <row r="30" spans="1:58" x14ac:dyDescent="0.2">
      <c r="A30" s="142"/>
      <c r="B30" s="125"/>
      <c r="C30" s="127"/>
      <c r="D30" s="16" t="s">
        <v>7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5"/>
      <c r="V30" s="54"/>
      <c r="W30" s="54"/>
      <c r="X30" s="20"/>
      <c r="Y30" s="49"/>
      <c r="Z30" s="49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8"/>
      <c r="AR30" s="28"/>
      <c r="AS30" s="28"/>
      <c r="AT30" s="20"/>
      <c r="AU30" s="20"/>
      <c r="AV30" s="25"/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26"/>
      <c r="BF30" s="26">
        <f t="shared" si="4"/>
        <v>0</v>
      </c>
    </row>
    <row r="31" spans="1:58" x14ac:dyDescent="0.2">
      <c r="A31" s="142"/>
      <c r="B31" s="125" t="s">
        <v>97</v>
      </c>
      <c r="C31" s="126" t="s">
        <v>102</v>
      </c>
      <c r="D31" s="16" t="s">
        <v>6</v>
      </c>
      <c r="E31" s="28"/>
      <c r="F31" s="28"/>
      <c r="G31" s="28"/>
      <c r="H31" s="28">
        <v>2</v>
      </c>
      <c r="I31" s="28">
        <v>2</v>
      </c>
      <c r="J31" s="28">
        <v>2</v>
      </c>
      <c r="K31" s="28">
        <v>2</v>
      </c>
      <c r="L31" s="28">
        <v>2</v>
      </c>
      <c r="M31" s="28">
        <v>2</v>
      </c>
      <c r="N31" s="28">
        <v>2</v>
      </c>
      <c r="O31" s="28">
        <v>2</v>
      </c>
      <c r="P31" s="28">
        <v>2</v>
      </c>
      <c r="Q31" s="28">
        <v>2</v>
      </c>
      <c r="R31" s="28">
        <v>2</v>
      </c>
      <c r="S31" s="28">
        <v>2</v>
      </c>
      <c r="T31" s="28">
        <v>2</v>
      </c>
      <c r="U31" s="25"/>
      <c r="V31" s="54"/>
      <c r="W31" s="54"/>
      <c r="X31" s="20">
        <v>2</v>
      </c>
      <c r="Y31" s="49">
        <v>4</v>
      </c>
      <c r="Z31" s="49">
        <v>4</v>
      </c>
      <c r="AA31" s="73">
        <v>4</v>
      </c>
      <c r="AB31" s="73">
        <v>4</v>
      </c>
      <c r="AC31" s="73">
        <v>4</v>
      </c>
      <c r="AD31" s="73">
        <v>4</v>
      </c>
      <c r="AE31" s="73">
        <v>4</v>
      </c>
      <c r="AF31" s="73">
        <v>4</v>
      </c>
      <c r="AG31" s="73">
        <v>4</v>
      </c>
      <c r="AH31" s="73">
        <v>4</v>
      </c>
      <c r="AI31" s="73">
        <v>4</v>
      </c>
      <c r="AJ31" s="73">
        <v>4</v>
      </c>
      <c r="AK31" s="73">
        <v>4</v>
      </c>
      <c r="AL31" s="73">
        <v>4</v>
      </c>
      <c r="AM31" s="73">
        <v>2</v>
      </c>
      <c r="AN31" s="73">
        <v>4</v>
      </c>
      <c r="AO31" s="73">
        <v>4</v>
      </c>
      <c r="AP31" s="73">
        <v>2</v>
      </c>
      <c r="AQ31" s="28">
        <v>4</v>
      </c>
      <c r="AR31" s="28"/>
      <c r="AS31" s="28"/>
      <c r="AT31" s="20"/>
      <c r="AU31" s="20"/>
      <c r="AV31" s="25"/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26">
        <f t="shared" si="3"/>
        <v>100</v>
      </c>
      <c r="BF31" s="26"/>
    </row>
    <row r="32" spans="1:58" x14ac:dyDescent="0.2">
      <c r="A32" s="142"/>
      <c r="B32" s="125"/>
      <c r="C32" s="127"/>
      <c r="D32" s="16" t="s">
        <v>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5"/>
      <c r="V32" s="54"/>
      <c r="W32" s="54"/>
      <c r="X32" s="20"/>
      <c r="Y32" s="49"/>
      <c r="Z32" s="49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8"/>
      <c r="AR32" s="28"/>
      <c r="AS32" s="28"/>
      <c r="AT32" s="20"/>
      <c r="AU32" s="20"/>
      <c r="AV32" s="25"/>
      <c r="AW32" s="54">
        <v>0</v>
      </c>
      <c r="AX32" s="54">
        <v>0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26"/>
      <c r="BF32" s="26">
        <f t="shared" si="4"/>
        <v>0</v>
      </c>
    </row>
    <row r="33" spans="1:58" x14ac:dyDescent="0.2">
      <c r="A33" s="142"/>
      <c r="B33" s="125" t="s">
        <v>100</v>
      </c>
      <c r="C33" s="126" t="s">
        <v>125</v>
      </c>
      <c r="D33" s="16" t="s">
        <v>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5"/>
      <c r="V33" s="54"/>
      <c r="W33" s="54"/>
      <c r="X33" s="20">
        <v>2</v>
      </c>
      <c r="Y33" s="49">
        <v>2</v>
      </c>
      <c r="Z33" s="49"/>
      <c r="AA33" s="27">
        <v>2</v>
      </c>
      <c r="AB33" s="27"/>
      <c r="AC33" s="27">
        <v>2</v>
      </c>
      <c r="AD33" s="27">
        <v>2</v>
      </c>
      <c r="AE33" s="27">
        <v>2</v>
      </c>
      <c r="AF33" s="27">
        <v>2</v>
      </c>
      <c r="AG33" s="27">
        <v>2</v>
      </c>
      <c r="AH33" s="27">
        <v>2</v>
      </c>
      <c r="AI33" s="27">
        <v>2</v>
      </c>
      <c r="AJ33" s="27">
        <v>2</v>
      </c>
      <c r="AK33" s="27">
        <v>2</v>
      </c>
      <c r="AL33" s="27">
        <v>2</v>
      </c>
      <c r="AM33" s="27">
        <v>2</v>
      </c>
      <c r="AN33" s="27">
        <v>2</v>
      </c>
      <c r="AO33" s="27">
        <v>2</v>
      </c>
      <c r="AP33" s="27">
        <v>2</v>
      </c>
      <c r="AQ33" s="28">
        <v>2</v>
      </c>
      <c r="AR33" s="28"/>
      <c r="AS33" s="28"/>
      <c r="AT33" s="20"/>
      <c r="AU33" s="20"/>
      <c r="AV33" s="25"/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26">
        <f t="shared" si="3"/>
        <v>36</v>
      </c>
      <c r="BF33" s="26"/>
    </row>
    <row r="34" spans="1:58" x14ac:dyDescent="0.2">
      <c r="A34" s="142"/>
      <c r="B34" s="125"/>
      <c r="C34" s="127"/>
      <c r="D34" s="16" t="s">
        <v>7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5"/>
      <c r="V34" s="54"/>
      <c r="W34" s="54"/>
      <c r="X34" s="20"/>
      <c r="Y34" s="49"/>
      <c r="Z34" s="49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8"/>
      <c r="AR34" s="28"/>
      <c r="AS34" s="28"/>
      <c r="AT34" s="20"/>
      <c r="AU34" s="20"/>
      <c r="AV34" s="25"/>
      <c r="AW34" s="54">
        <v>0</v>
      </c>
      <c r="AX34" s="54">
        <v>0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26"/>
      <c r="BF34" s="26">
        <f t="shared" si="4"/>
        <v>0</v>
      </c>
    </row>
    <row r="35" spans="1:58" x14ac:dyDescent="0.2">
      <c r="A35" s="142"/>
      <c r="B35" s="125" t="s">
        <v>101</v>
      </c>
      <c r="C35" s="126" t="s">
        <v>126</v>
      </c>
      <c r="D35" s="16" t="s">
        <v>6</v>
      </c>
      <c r="E35" s="28"/>
      <c r="F35" s="28"/>
      <c r="G35" s="28"/>
      <c r="H35" s="28">
        <v>6</v>
      </c>
      <c r="I35" s="28">
        <v>6</v>
      </c>
      <c r="J35" s="28">
        <v>6</v>
      </c>
      <c r="K35" s="28">
        <v>4</v>
      </c>
      <c r="L35" s="28">
        <v>4</v>
      </c>
      <c r="M35" s="28">
        <v>4</v>
      </c>
      <c r="N35" s="28">
        <v>6</v>
      </c>
      <c r="O35" s="28">
        <v>4</v>
      </c>
      <c r="P35" s="28">
        <v>6</v>
      </c>
      <c r="Q35" s="28">
        <v>4</v>
      </c>
      <c r="R35" s="28">
        <v>4</v>
      </c>
      <c r="S35" s="28">
        <v>6</v>
      </c>
      <c r="T35" s="28">
        <v>5</v>
      </c>
      <c r="U35" s="25"/>
      <c r="V35" s="54"/>
      <c r="W35" s="54"/>
      <c r="X35" s="20"/>
      <c r="Y35" s="49"/>
      <c r="Z35" s="49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8"/>
      <c r="AR35" s="28"/>
      <c r="AS35" s="28"/>
      <c r="AT35" s="20"/>
      <c r="AU35" s="20"/>
      <c r="AV35" s="25"/>
      <c r="AW35" s="54">
        <v>0</v>
      </c>
      <c r="AX35" s="54">
        <v>0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26">
        <f t="shared" si="3"/>
        <v>65</v>
      </c>
      <c r="BF35" s="26"/>
    </row>
    <row r="36" spans="1:58" x14ac:dyDescent="0.2">
      <c r="A36" s="142"/>
      <c r="B36" s="125"/>
      <c r="C36" s="127"/>
      <c r="D36" s="16" t="s">
        <v>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5"/>
      <c r="V36" s="54"/>
      <c r="W36" s="54"/>
      <c r="X36" s="20"/>
      <c r="Y36" s="49"/>
      <c r="Z36" s="49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/>
      <c r="AR36" s="28"/>
      <c r="AS36" s="28"/>
      <c r="AT36" s="20"/>
      <c r="AU36" s="20"/>
      <c r="AV36" s="25"/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26"/>
      <c r="BF36" s="26">
        <f t="shared" si="4"/>
        <v>0</v>
      </c>
    </row>
    <row r="37" spans="1:58" x14ac:dyDescent="0.2">
      <c r="A37" s="142"/>
      <c r="B37" s="140" t="s">
        <v>14</v>
      </c>
      <c r="C37" s="140" t="s">
        <v>15</v>
      </c>
      <c r="D37" s="72" t="s">
        <v>6</v>
      </c>
      <c r="E37" s="22">
        <f>SUM(E39,E47)</f>
        <v>36</v>
      </c>
      <c r="F37" s="22">
        <f t="shared" ref="F37:T38" si="12">SUM(F39,F47)</f>
        <v>36</v>
      </c>
      <c r="G37" s="22">
        <f t="shared" si="12"/>
        <v>36</v>
      </c>
      <c r="H37" s="22">
        <f t="shared" si="12"/>
        <v>0</v>
      </c>
      <c r="I37" s="22">
        <f t="shared" si="12"/>
        <v>0</v>
      </c>
      <c r="J37" s="22">
        <f t="shared" si="12"/>
        <v>0</v>
      </c>
      <c r="K37" s="22">
        <f t="shared" si="12"/>
        <v>0</v>
      </c>
      <c r="L37" s="22">
        <f t="shared" si="12"/>
        <v>0</v>
      </c>
      <c r="M37" s="22">
        <f t="shared" si="12"/>
        <v>0</v>
      </c>
      <c r="N37" s="22">
        <f t="shared" si="12"/>
        <v>0</v>
      </c>
      <c r="O37" s="22">
        <f t="shared" si="12"/>
        <v>0</v>
      </c>
      <c r="P37" s="22">
        <f t="shared" si="12"/>
        <v>0</v>
      </c>
      <c r="Q37" s="22">
        <f t="shared" si="12"/>
        <v>0</v>
      </c>
      <c r="R37" s="22">
        <f t="shared" si="12"/>
        <v>0</v>
      </c>
      <c r="S37" s="22">
        <f t="shared" si="12"/>
        <v>0</v>
      </c>
      <c r="T37" s="22">
        <f t="shared" si="12"/>
        <v>0</v>
      </c>
      <c r="U37" s="23"/>
      <c r="V37" s="51"/>
      <c r="W37" s="51"/>
      <c r="X37" s="56">
        <f>X39+X47</f>
        <v>8</v>
      </c>
      <c r="Y37" s="56">
        <f t="shared" ref="Y37:AQ38" si="13">Y39+Y47</f>
        <v>8</v>
      </c>
      <c r="Z37" s="56">
        <f t="shared" si="13"/>
        <v>8</v>
      </c>
      <c r="AA37" s="56">
        <f t="shared" si="13"/>
        <v>8</v>
      </c>
      <c r="AB37" s="56">
        <f t="shared" si="13"/>
        <v>8</v>
      </c>
      <c r="AC37" s="56">
        <f t="shared" si="13"/>
        <v>8</v>
      </c>
      <c r="AD37" s="56">
        <f t="shared" si="13"/>
        <v>8</v>
      </c>
      <c r="AE37" s="56">
        <f t="shared" si="13"/>
        <v>8</v>
      </c>
      <c r="AF37" s="56">
        <f t="shared" si="13"/>
        <v>10</v>
      </c>
      <c r="AG37" s="56">
        <f t="shared" si="13"/>
        <v>8</v>
      </c>
      <c r="AH37" s="56">
        <f t="shared" si="13"/>
        <v>10</v>
      </c>
      <c r="AI37" s="56">
        <f t="shared" si="13"/>
        <v>8</v>
      </c>
      <c r="AJ37" s="56">
        <f t="shared" si="13"/>
        <v>10</v>
      </c>
      <c r="AK37" s="56">
        <f t="shared" si="13"/>
        <v>8</v>
      </c>
      <c r="AL37" s="56">
        <f t="shared" si="13"/>
        <v>10</v>
      </c>
      <c r="AM37" s="56">
        <f t="shared" si="13"/>
        <v>8</v>
      </c>
      <c r="AN37" s="56">
        <f t="shared" si="13"/>
        <v>10</v>
      </c>
      <c r="AO37" s="56">
        <f t="shared" si="13"/>
        <v>8</v>
      </c>
      <c r="AP37" s="56">
        <f t="shared" si="13"/>
        <v>12</v>
      </c>
      <c r="AQ37" s="56">
        <f t="shared" si="13"/>
        <v>8</v>
      </c>
      <c r="AR37" s="22">
        <f t="shared" ref="AR37:AT37" si="14">SUM(AR39,AR47)</f>
        <v>36</v>
      </c>
      <c r="AS37" s="22">
        <f t="shared" si="14"/>
        <v>36</v>
      </c>
      <c r="AT37" s="22">
        <f t="shared" si="14"/>
        <v>36</v>
      </c>
      <c r="AU37" s="56">
        <f>AU39+AU47</f>
        <v>36</v>
      </c>
      <c r="AV37" s="25"/>
      <c r="AW37" s="54">
        <v>0</v>
      </c>
      <c r="AX37" s="54">
        <v>0</v>
      </c>
      <c r="AY37" s="54"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35">
        <f t="shared" si="3"/>
        <v>426</v>
      </c>
      <c r="BF37" s="26"/>
    </row>
    <row r="38" spans="1:58" x14ac:dyDescent="0.2">
      <c r="A38" s="142"/>
      <c r="B38" s="140"/>
      <c r="C38" s="140"/>
      <c r="D38" s="72" t="s">
        <v>7</v>
      </c>
      <c r="E38" s="22">
        <f>SUM(E40,E48)</f>
        <v>0</v>
      </c>
      <c r="F38" s="22">
        <f t="shared" si="12"/>
        <v>0</v>
      </c>
      <c r="G38" s="22">
        <f t="shared" si="12"/>
        <v>0</v>
      </c>
      <c r="H38" s="22">
        <f t="shared" si="12"/>
        <v>0</v>
      </c>
      <c r="I38" s="22">
        <f t="shared" si="12"/>
        <v>0</v>
      </c>
      <c r="J38" s="22">
        <f t="shared" si="12"/>
        <v>0</v>
      </c>
      <c r="K38" s="22">
        <f t="shared" si="12"/>
        <v>0</v>
      </c>
      <c r="L38" s="22">
        <f t="shared" si="12"/>
        <v>0</v>
      </c>
      <c r="M38" s="22">
        <f t="shared" si="12"/>
        <v>0</v>
      </c>
      <c r="N38" s="22">
        <f t="shared" si="12"/>
        <v>0</v>
      </c>
      <c r="O38" s="22">
        <f t="shared" si="12"/>
        <v>0</v>
      </c>
      <c r="P38" s="22">
        <f t="shared" si="12"/>
        <v>0</v>
      </c>
      <c r="Q38" s="22">
        <f t="shared" si="12"/>
        <v>0</v>
      </c>
      <c r="R38" s="22">
        <f t="shared" si="12"/>
        <v>0</v>
      </c>
      <c r="S38" s="22">
        <f t="shared" si="12"/>
        <v>0</v>
      </c>
      <c r="T38" s="22">
        <f t="shared" si="12"/>
        <v>0</v>
      </c>
      <c r="U38" s="23"/>
      <c r="V38" s="51"/>
      <c r="W38" s="51"/>
      <c r="X38" s="56">
        <f>X40+X48</f>
        <v>0</v>
      </c>
      <c r="Y38" s="56">
        <f t="shared" si="13"/>
        <v>0</v>
      </c>
      <c r="Z38" s="56">
        <f t="shared" si="13"/>
        <v>0</v>
      </c>
      <c r="AA38" s="56">
        <f t="shared" si="13"/>
        <v>0</v>
      </c>
      <c r="AB38" s="56">
        <f t="shared" si="13"/>
        <v>0</v>
      </c>
      <c r="AC38" s="56">
        <f t="shared" si="13"/>
        <v>0</v>
      </c>
      <c r="AD38" s="56">
        <f t="shared" si="13"/>
        <v>0</v>
      </c>
      <c r="AE38" s="56">
        <f t="shared" si="13"/>
        <v>0</v>
      </c>
      <c r="AF38" s="56">
        <f t="shared" si="13"/>
        <v>0</v>
      </c>
      <c r="AG38" s="56">
        <f t="shared" si="13"/>
        <v>0</v>
      </c>
      <c r="AH38" s="56">
        <f t="shared" si="13"/>
        <v>0</v>
      </c>
      <c r="AI38" s="56">
        <f t="shared" si="13"/>
        <v>0</v>
      </c>
      <c r="AJ38" s="56">
        <f t="shared" si="13"/>
        <v>0</v>
      </c>
      <c r="AK38" s="56">
        <f t="shared" si="13"/>
        <v>0</v>
      </c>
      <c r="AL38" s="56">
        <f t="shared" si="13"/>
        <v>0</v>
      </c>
      <c r="AM38" s="56">
        <f t="shared" si="13"/>
        <v>0</v>
      </c>
      <c r="AN38" s="56">
        <f t="shared" si="13"/>
        <v>0</v>
      </c>
      <c r="AO38" s="56">
        <f t="shared" si="13"/>
        <v>0</v>
      </c>
      <c r="AP38" s="56">
        <f t="shared" si="13"/>
        <v>0</v>
      </c>
      <c r="AQ38" s="56">
        <f t="shared" si="13"/>
        <v>0</v>
      </c>
      <c r="AR38" s="22">
        <f>AR40+AR48</f>
        <v>0</v>
      </c>
      <c r="AS38" s="22">
        <f t="shared" ref="AS38:AU38" si="15">AS40+AS48</f>
        <v>0</v>
      </c>
      <c r="AT38" s="22">
        <f t="shared" si="15"/>
        <v>0</v>
      </c>
      <c r="AU38" s="22">
        <f t="shared" si="15"/>
        <v>0</v>
      </c>
      <c r="AV38" s="25"/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26"/>
      <c r="BF38" s="35">
        <f t="shared" si="4"/>
        <v>0</v>
      </c>
    </row>
    <row r="39" spans="1:58" x14ac:dyDescent="0.2">
      <c r="A39" s="142"/>
      <c r="B39" s="134" t="s">
        <v>103</v>
      </c>
      <c r="C39" s="136" t="s">
        <v>127</v>
      </c>
      <c r="D39" s="72" t="s">
        <v>6</v>
      </c>
      <c r="E39" s="22">
        <f>SUM(E41,E45)</f>
        <v>36</v>
      </c>
      <c r="F39" s="22">
        <f t="shared" ref="F39:T40" si="16">SUM(F41,F45)</f>
        <v>36</v>
      </c>
      <c r="G39" s="22">
        <f t="shared" si="16"/>
        <v>36</v>
      </c>
      <c r="H39" s="22">
        <f t="shared" si="16"/>
        <v>0</v>
      </c>
      <c r="I39" s="22">
        <f t="shared" si="16"/>
        <v>0</v>
      </c>
      <c r="J39" s="22">
        <f t="shared" si="16"/>
        <v>0</v>
      </c>
      <c r="K39" s="22">
        <f t="shared" si="16"/>
        <v>0</v>
      </c>
      <c r="L39" s="22">
        <f t="shared" si="16"/>
        <v>0</v>
      </c>
      <c r="M39" s="22">
        <f t="shared" si="16"/>
        <v>0</v>
      </c>
      <c r="N39" s="22">
        <f t="shared" si="16"/>
        <v>0</v>
      </c>
      <c r="O39" s="22">
        <f t="shared" si="16"/>
        <v>0</v>
      </c>
      <c r="P39" s="22">
        <f t="shared" si="16"/>
        <v>0</v>
      </c>
      <c r="Q39" s="22">
        <f t="shared" si="16"/>
        <v>0</v>
      </c>
      <c r="R39" s="22">
        <f t="shared" si="16"/>
        <v>0</v>
      </c>
      <c r="S39" s="22">
        <f t="shared" si="16"/>
        <v>0</v>
      </c>
      <c r="T39" s="22">
        <f t="shared" si="16"/>
        <v>0</v>
      </c>
      <c r="U39" s="23"/>
      <c r="V39" s="51"/>
      <c r="W39" s="51"/>
      <c r="X39" s="56">
        <f>X41+X43+X45</f>
        <v>8</v>
      </c>
      <c r="Y39" s="56">
        <f t="shared" ref="Y39:AU40" si="17">Y41+Y43+Y45</f>
        <v>8</v>
      </c>
      <c r="Z39" s="56">
        <f t="shared" si="17"/>
        <v>8</v>
      </c>
      <c r="AA39" s="56">
        <f t="shared" si="17"/>
        <v>8</v>
      </c>
      <c r="AB39" s="56">
        <f t="shared" si="17"/>
        <v>8</v>
      </c>
      <c r="AC39" s="56">
        <f t="shared" si="17"/>
        <v>8</v>
      </c>
      <c r="AD39" s="56">
        <f t="shared" si="17"/>
        <v>8</v>
      </c>
      <c r="AE39" s="56">
        <f t="shared" si="17"/>
        <v>8</v>
      </c>
      <c r="AF39" s="56">
        <f t="shared" si="17"/>
        <v>10</v>
      </c>
      <c r="AG39" s="56">
        <f t="shared" si="17"/>
        <v>8</v>
      </c>
      <c r="AH39" s="56">
        <f t="shared" si="17"/>
        <v>10</v>
      </c>
      <c r="AI39" s="56">
        <f t="shared" si="17"/>
        <v>8</v>
      </c>
      <c r="AJ39" s="56">
        <f t="shared" si="17"/>
        <v>10</v>
      </c>
      <c r="AK39" s="56">
        <f t="shared" si="17"/>
        <v>8</v>
      </c>
      <c r="AL39" s="56">
        <f t="shared" si="17"/>
        <v>10</v>
      </c>
      <c r="AM39" s="56">
        <f t="shared" si="17"/>
        <v>8</v>
      </c>
      <c r="AN39" s="56">
        <f t="shared" si="17"/>
        <v>10</v>
      </c>
      <c r="AO39" s="56">
        <f t="shared" si="17"/>
        <v>8</v>
      </c>
      <c r="AP39" s="56">
        <f t="shared" si="17"/>
        <v>12</v>
      </c>
      <c r="AQ39" s="56">
        <f t="shared" si="17"/>
        <v>8</v>
      </c>
      <c r="AR39" s="56">
        <f t="shared" si="17"/>
        <v>0</v>
      </c>
      <c r="AS39" s="56">
        <f t="shared" si="17"/>
        <v>0</v>
      </c>
      <c r="AT39" s="56">
        <f t="shared" si="17"/>
        <v>0</v>
      </c>
      <c r="AU39" s="56">
        <f t="shared" si="17"/>
        <v>0</v>
      </c>
      <c r="AV39" s="25"/>
      <c r="AW39" s="54">
        <v>0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35">
        <f t="shared" si="3"/>
        <v>282</v>
      </c>
      <c r="BF39" s="26"/>
    </row>
    <row r="40" spans="1:58" ht="57.75" customHeight="1" x14ac:dyDescent="0.2">
      <c r="A40" s="142"/>
      <c r="B40" s="135"/>
      <c r="C40" s="137"/>
      <c r="D40" s="72" t="s">
        <v>7</v>
      </c>
      <c r="E40" s="22">
        <f>SUM(E42,E46)</f>
        <v>0</v>
      </c>
      <c r="F40" s="22">
        <f t="shared" si="16"/>
        <v>0</v>
      </c>
      <c r="G40" s="22">
        <f t="shared" si="16"/>
        <v>0</v>
      </c>
      <c r="H40" s="22">
        <f t="shared" si="16"/>
        <v>0</v>
      </c>
      <c r="I40" s="22">
        <f t="shared" si="16"/>
        <v>0</v>
      </c>
      <c r="J40" s="22">
        <f t="shared" si="16"/>
        <v>0</v>
      </c>
      <c r="K40" s="22">
        <f t="shared" si="16"/>
        <v>0</v>
      </c>
      <c r="L40" s="22">
        <f t="shared" si="16"/>
        <v>0</v>
      </c>
      <c r="M40" s="22">
        <f t="shared" si="16"/>
        <v>0</v>
      </c>
      <c r="N40" s="22">
        <f t="shared" si="16"/>
        <v>0</v>
      </c>
      <c r="O40" s="22">
        <f t="shared" si="16"/>
        <v>0</v>
      </c>
      <c r="P40" s="22">
        <f t="shared" si="16"/>
        <v>0</v>
      </c>
      <c r="Q40" s="22">
        <f t="shared" si="16"/>
        <v>0</v>
      </c>
      <c r="R40" s="22">
        <f t="shared" si="16"/>
        <v>0</v>
      </c>
      <c r="S40" s="22">
        <f t="shared" si="16"/>
        <v>0</v>
      </c>
      <c r="T40" s="22">
        <f t="shared" si="16"/>
        <v>0</v>
      </c>
      <c r="U40" s="23"/>
      <c r="V40" s="51"/>
      <c r="W40" s="51"/>
      <c r="X40" s="56">
        <f>X42+X44+X46</f>
        <v>0</v>
      </c>
      <c r="Y40" s="56">
        <f t="shared" si="17"/>
        <v>0</v>
      </c>
      <c r="Z40" s="56">
        <f t="shared" si="17"/>
        <v>0</v>
      </c>
      <c r="AA40" s="56">
        <f t="shared" si="17"/>
        <v>0</v>
      </c>
      <c r="AB40" s="56">
        <f t="shared" si="17"/>
        <v>0</v>
      </c>
      <c r="AC40" s="56">
        <f t="shared" si="17"/>
        <v>0</v>
      </c>
      <c r="AD40" s="56">
        <f t="shared" si="17"/>
        <v>0</v>
      </c>
      <c r="AE40" s="56">
        <f t="shared" si="17"/>
        <v>0</v>
      </c>
      <c r="AF40" s="56">
        <f t="shared" si="17"/>
        <v>0</v>
      </c>
      <c r="AG40" s="56">
        <f t="shared" si="17"/>
        <v>0</v>
      </c>
      <c r="AH40" s="56">
        <f t="shared" si="17"/>
        <v>0</v>
      </c>
      <c r="AI40" s="56">
        <f t="shared" si="17"/>
        <v>0</v>
      </c>
      <c r="AJ40" s="56">
        <f t="shared" si="17"/>
        <v>0</v>
      </c>
      <c r="AK40" s="56">
        <f t="shared" si="17"/>
        <v>0</v>
      </c>
      <c r="AL40" s="56">
        <f t="shared" si="17"/>
        <v>0</v>
      </c>
      <c r="AM40" s="56">
        <f t="shared" si="17"/>
        <v>0</v>
      </c>
      <c r="AN40" s="56">
        <f t="shared" si="17"/>
        <v>0</v>
      </c>
      <c r="AO40" s="56">
        <f t="shared" si="17"/>
        <v>0</v>
      </c>
      <c r="AP40" s="56">
        <f t="shared" si="17"/>
        <v>0</v>
      </c>
      <c r="AQ40" s="56">
        <f t="shared" si="17"/>
        <v>0</v>
      </c>
      <c r="AR40" s="56">
        <f t="shared" si="17"/>
        <v>0</v>
      </c>
      <c r="AS40" s="56">
        <f t="shared" si="17"/>
        <v>0</v>
      </c>
      <c r="AT40" s="56">
        <f t="shared" si="17"/>
        <v>0</v>
      </c>
      <c r="AU40" s="56">
        <f t="shared" si="17"/>
        <v>0</v>
      </c>
      <c r="AV40" s="25"/>
      <c r="AW40" s="54">
        <v>0</v>
      </c>
      <c r="AX40" s="54">
        <v>0</v>
      </c>
      <c r="AY40" s="54">
        <v>0</v>
      </c>
      <c r="AZ40" s="54">
        <v>0</v>
      </c>
      <c r="BA40" s="54">
        <v>0</v>
      </c>
      <c r="BB40" s="54">
        <v>0</v>
      </c>
      <c r="BC40" s="54">
        <v>0</v>
      </c>
      <c r="BD40" s="54">
        <v>0</v>
      </c>
      <c r="BE40" s="26"/>
      <c r="BF40" s="35">
        <f t="shared" si="4"/>
        <v>0</v>
      </c>
    </row>
    <row r="41" spans="1:58" ht="21" customHeight="1" x14ac:dyDescent="0.2">
      <c r="A41" s="142"/>
      <c r="B41" s="125" t="s">
        <v>104</v>
      </c>
      <c r="C41" s="126" t="s">
        <v>128</v>
      </c>
      <c r="D41" s="74" t="s">
        <v>6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5"/>
      <c r="V41" s="54"/>
      <c r="W41" s="54"/>
      <c r="X41" s="20">
        <v>4</v>
      </c>
      <c r="Y41" s="49">
        <v>2</v>
      </c>
      <c r="Z41" s="49">
        <v>4</v>
      </c>
      <c r="AA41" s="27">
        <v>4</v>
      </c>
      <c r="AB41" s="27">
        <v>4</v>
      </c>
      <c r="AC41" s="27">
        <v>4</v>
      </c>
      <c r="AD41" s="27">
        <v>4</v>
      </c>
      <c r="AE41" s="27">
        <v>4</v>
      </c>
      <c r="AF41" s="27">
        <v>4</v>
      </c>
      <c r="AG41" s="27">
        <v>4</v>
      </c>
      <c r="AH41" s="27">
        <v>4</v>
      </c>
      <c r="AI41" s="27">
        <v>4</v>
      </c>
      <c r="AJ41" s="27">
        <v>6</v>
      </c>
      <c r="AK41" s="27">
        <v>4</v>
      </c>
      <c r="AL41" s="27">
        <v>4</v>
      </c>
      <c r="AM41" s="27">
        <v>4</v>
      </c>
      <c r="AN41" s="27">
        <v>6</v>
      </c>
      <c r="AO41" s="27">
        <v>4</v>
      </c>
      <c r="AP41" s="27">
        <v>6</v>
      </c>
      <c r="AQ41" s="28">
        <v>4</v>
      </c>
      <c r="AR41" s="28"/>
      <c r="AS41" s="28"/>
      <c r="AT41" s="20"/>
      <c r="AU41" s="20"/>
      <c r="AV41" s="25"/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26">
        <f t="shared" si="3"/>
        <v>84</v>
      </c>
      <c r="BF41" s="26"/>
    </row>
    <row r="42" spans="1:58" ht="11.25" customHeight="1" x14ac:dyDescent="0.2">
      <c r="A42" s="142"/>
      <c r="B42" s="125"/>
      <c r="C42" s="127"/>
      <c r="D42" s="74" t="s">
        <v>7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5"/>
      <c r="V42" s="54"/>
      <c r="W42" s="54"/>
      <c r="X42" s="20"/>
      <c r="Y42" s="49"/>
      <c r="Z42" s="49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8"/>
      <c r="AR42" s="28"/>
      <c r="AS42" s="28"/>
      <c r="AT42" s="20"/>
      <c r="AU42" s="20"/>
      <c r="AV42" s="25"/>
      <c r="AW42" s="54">
        <v>0</v>
      </c>
      <c r="AX42" s="54">
        <v>0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26"/>
      <c r="BF42" s="26">
        <f t="shared" si="4"/>
        <v>0</v>
      </c>
    </row>
    <row r="43" spans="1:58" ht="32.25" customHeight="1" x14ac:dyDescent="0.2">
      <c r="A43" s="142"/>
      <c r="B43" s="128" t="s">
        <v>111</v>
      </c>
      <c r="C43" s="126" t="s">
        <v>132</v>
      </c>
      <c r="D43" s="74" t="s">
        <v>6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5"/>
      <c r="V43" s="54"/>
      <c r="W43" s="54"/>
      <c r="X43" s="20">
        <v>4</v>
      </c>
      <c r="Y43" s="49">
        <v>6</v>
      </c>
      <c r="Z43" s="49">
        <v>4</v>
      </c>
      <c r="AA43" s="27">
        <v>4</v>
      </c>
      <c r="AB43" s="27">
        <v>4</v>
      </c>
      <c r="AC43" s="27">
        <v>4</v>
      </c>
      <c r="AD43" s="27">
        <v>4</v>
      </c>
      <c r="AE43" s="27">
        <v>4</v>
      </c>
      <c r="AF43" s="27">
        <v>6</v>
      </c>
      <c r="AG43" s="27">
        <v>4</v>
      </c>
      <c r="AH43" s="27">
        <v>6</v>
      </c>
      <c r="AI43" s="27">
        <v>4</v>
      </c>
      <c r="AJ43" s="27">
        <v>4</v>
      </c>
      <c r="AK43" s="27">
        <v>4</v>
      </c>
      <c r="AL43" s="27">
        <v>6</v>
      </c>
      <c r="AM43" s="27">
        <v>4</v>
      </c>
      <c r="AN43" s="27">
        <v>4</v>
      </c>
      <c r="AO43" s="27">
        <v>4</v>
      </c>
      <c r="AP43" s="27">
        <v>6</v>
      </c>
      <c r="AQ43" s="28">
        <v>4</v>
      </c>
      <c r="AR43" s="28"/>
      <c r="AS43" s="28"/>
      <c r="AT43" s="20"/>
      <c r="AU43" s="20"/>
      <c r="AV43" s="25"/>
      <c r="AW43" s="54"/>
      <c r="AX43" s="54"/>
      <c r="AY43" s="54"/>
      <c r="AZ43" s="54"/>
      <c r="BA43" s="54"/>
      <c r="BB43" s="54"/>
      <c r="BC43" s="54"/>
      <c r="BD43" s="54"/>
      <c r="BE43" s="26">
        <f>X43+Y43+Z43+AA43+AB43+AC43+AD43+AE43+AF43+AG43+AH43+AI43+AJ43+AK43+AL43+AM43+AN43+AO43+AP43+AQ43</f>
        <v>90</v>
      </c>
      <c r="BF43" s="26"/>
    </row>
    <row r="44" spans="1:58" ht="51" customHeight="1" x14ac:dyDescent="0.2">
      <c r="A44" s="142"/>
      <c r="B44" s="129"/>
      <c r="C44" s="127"/>
      <c r="D44" s="74" t="s">
        <v>7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5"/>
      <c r="V44" s="54"/>
      <c r="W44" s="54"/>
      <c r="X44" s="20"/>
      <c r="Y44" s="49"/>
      <c r="Z44" s="49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8"/>
      <c r="AR44" s="28"/>
      <c r="AS44" s="28"/>
      <c r="AT44" s="20"/>
      <c r="AU44" s="20"/>
      <c r="AV44" s="25"/>
      <c r="AW44" s="54"/>
      <c r="AX44" s="54"/>
      <c r="AY44" s="54"/>
      <c r="AZ44" s="54"/>
      <c r="BA44" s="54"/>
      <c r="BB44" s="54"/>
      <c r="BC44" s="54"/>
      <c r="BD44" s="54"/>
      <c r="BE44" s="26"/>
      <c r="BF44" s="26">
        <f>X44+Y44+Z44+AA44+AB44+AC44+AD44+AE44+AF44+AG44+AH44+AI44+AJ44+AK44+AL44+AM44+AN44+AO44+AP44+AQ44</f>
        <v>0</v>
      </c>
    </row>
    <row r="45" spans="1:58" ht="16.5" customHeight="1" x14ac:dyDescent="0.2">
      <c r="A45" s="142"/>
      <c r="B45" s="125" t="s">
        <v>106</v>
      </c>
      <c r="C45" s="154" t="s">
        <v>105</v>
      </c>
      <c r="D45" s="16" t="s">
        <v>6</v>
      </c>
      <c r="E45" s="28">
        <v>36</v>
      </c>
      <c r="F45" s="28">
        <v>36</v>
      </c>
      <c r="G45" s="28">
        <v>36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5"/>
      <c r="V45" s="54"/>
      <c r="W45" s="54"/>
      <c r="X45" s="20"/>
      <c r="Y45" s="49"/>
      <c r="Z45" s="49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8"/>
      <c r="AR45" s="28"/>
      <c r="AS45" s="28"/>
      <c r="AT45" s="20"/>
      <c r="AU45" s="20"/>
      <c r="AV45" s="25"/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26"/>
      <c r="BF45" s="26"/>
    </row>
    <row r="46" spans="1:58" ht="13.5" customHeight="1" x14ac:dyDescent="0.2">
      <c r="A46" s="142"/>
      <c r="B46" s="125"/>
      <c r="C46" s="154"/>
      <c r="D46" s="16" t="s">
        <v>7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5"/>
      <c r="V46" s="54"/>
      <c r="W46" s="54"/>
      <c r="X46" s="20"/>
      <c r="Y46" s="49"/>
      <c r="Z46" s="49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8"/>
      <c r="AR46" s="28"/>
      <c r="AS46" s="28"/>
      <c r="AT46" s="20"/>
      <c r="AU46" s="20"/>
      <c r="AV46" s="25"/>
      <c r="AW46" s="54">
        <v>0</v>
      </c>
      <c r="AX46" s="54">
        <v>0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26"/>
      <c r="BF46" s="26"/>
    </row>
    <row r="47" spans="1:58" ht="24" customHeight="1" x14ac:dyDescent="0.2">
      <c r="A47" s="142"/>
      <c r="B47" s="134" t="s">
        <v>114</v>
      </c>
      <c r="C47" s="136" t="s">
        <v>129</v>
      </c>
      <c r="D47" s="72" t="s">
        <v>6</v>
      </c>
      <c r="E47" s="22">
        <f>SUM(E49,E51)</f>
        <v>0</v>
      </c>
      <c r="F47" s="22">
        <f t="shared" ref="F47:T48" si="18">SUM(F49,F51)</f>
        <v>0</v>
      </c>
      <c r="G47" s="22">
        <f t="shared" si="18"/>
        <v>0</v>
      </c>
      <c r="H47" s="22">
        <f t="shared" si="18"/>
        <v>0</v>
      </c>
      <c r="I47" s="22">
        <f t="shared" si="18"/>
        <v>0</v>
      </c>
      <c r="J47" s="22">
        <f t="shared" si="18"/>
        <v>0</v>
      </c>
      <c r="K47" s="22">
        <f t="shared" si="18"/>
        <v>0</v>
      </c>
      <c r="L47" s="22">
        <f t="shared" si="18"/>
        <v>0</v>
      </c>
      <c r="M47" s="22">
        <f t="shared" si="18"/>
        <v>0</v>
      </c>
      <c r="N47" s="22">
        <f t="shared" si="18"/>
        <v>0</v>
      </c>
      <c r="O47" s="22">
        <f t="shared" si="18"/>
        <v>0</v>
      </c>
      <c r="P47" s="22">
        <f t="shared" si="18"/>
        <v>0</v>
      </c>
      <c r="Q47" s="22">
        <f t="shared" si="18"/>
        <v>0</v>
      </c>
      <c r="R47" s="22">
        <f t="shared" si="18"/>
        <v>0</v>
      </c>
      <c r="S47" s="22">
        <f t="shared" si="18"/>
        <v>0</v>
      </c>
      <c r="T47" s="22">
        <f t="shared" si="18"/>
        <v>0</v>
      </c>
      <c r="U47" s="23"/>
      <c r="V47" s="51"/>
      <c r="W47" s="51"/>
      <c r="X47" s="56">
        <f>X49+X51</f>
        <v>0</v>
      </c>
      <c r="Y47" s="57">
        <v>0</v>
      </c>
      <c r="Z47" s="57">
        <v>0</v>
      </c>
      <c r="AA47" s="22">
        <f t="shared" ref="AA47:AT48" si="19">SUM(AA49,AA51)</f>
        <v>0</v>
      </c>
      <c r="AB47" s="22">
        <f t="shared" si="19"/>
        <v>0</v>
      </c>
      <c r="AC47" s="22">
        <f t="shared" si="19"/>
        <v>0</v>
      </c>
      <c r="AD47" s="22">
        <f t="shared" si="19"/>
        <v>0</v>
      </c>
      <c r="AE47" s="22">
        <f t="shared" si="19"/>
        <v>0</v>
      </c>
      <c r="AF47" s="22">
        <f t="shared" si="19"/>
        <v>0</v>
      </c>
      <c r="AG47" s="22">
        <f t="shared" si="19"/>
        <v>0</v>
      </c>
      <c r="AH47" s="22">
        <f t="shared" si="19"/>
        <v>0</v>
      </c>
      <c r="AI47" s="22">
        <f t="shared" si="19"/>
        <v>0</v>
      </c>
      <c r="AJ47" s="22">
        <f t="shared" si="19"/>
        <v>0</v>
      </c>
      <c r="AK47" s="22">
        <f t="shared" si="19"/>
        <v>0</v>
      </c>
      <c r="AL47" s="22">
        <f t="shared" si="19"/>
        <v>0</v>
      </c>
      <c r="AM47" s="22">
        <f t="shared" si="19"/>
        <v>0</v>
      </c>
      <c r="AN47" s="22">
        <f t="shared" si="19"/>
        <v>0</v>
      </c>
      <c r="AO47" s="22">
        <f t="shared" si="19"/>
        <v>0</v>
      </c>
      <c r="AP47" s="22">
        <f t="shared" si="19"/>
        <v>0</v>
      </c>
      <c r="AQ47" s="22">
        <f t="shared" si="19"/>
        <v>0</v>
      </c>
      <c r="AR47" s="22">
        <f t="shared" si="19"/>
        <v>36</v>
      </c>
      <c r="AS47" s="22">
        <f t="shared" si="19"/>
        <v>36</v>
      </c>
      <c r="AT47" s="22">
        <f t="shared" si="19"/>
        <v>36</v>
      </c>
      <c r="AU47" s="22">
        <f>AU49+AU51</f>
        <v>36</v>
      </c>
      <c r="AV47" s="25"/>
      <c r="AW47" s="54">
        <v>0</v>
      </c>
      <c r="AX47" s="54">
        <v>0</v>
      </c>
      <c r="AY47" s="54">
        <v>0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35">
        <f t="shared" si="3"/>
        <v>144</v>
      </c>
      <c r="BF47" s="35"/>
    </row>
    <row r="48" spans="1:58" ht="58.5" customHeight="1" x14ac:dyDescent="0.2">
      <c r="A48" s="142"/>
      <c r="B48" s="135"/>
      <c r="C48" s="137"/>
      <c r="D48" s="72" t="s">
        <v>7</v>
      </c>
      <c r="E48" s="22">
        <f>SUM(E50,E52)</f>
        <v>0</v>
      </c>
      <c r="F48" s="22">
        <f t="shared" si="18"/>
        <v>0</v>
      </c>
      <c r="G48" s="22">
        <f t="shared" si="18"/>
        <v>0</v>
      </c>
      <c r="H48" s="22">
        <f t="shared" si="18"/>
        <v>0</v>
      </c>
      <c r="I48" s="22">
        <f t="shared" si="18"/>
        <v>0</v>
      </c>
      <c r="J48" s="22">
        <f t="shared" si="18"/>
        <v>0</v>
      </c>
      <c r="K48" s="22">
        <f t="shared" si="18"/>
        <v>0</v>
      </c>
      <c r="L48" s="22">
        <f t="shared" si="18"/>
        <v>0</v>
      </c>
      <c r="M48" s="22">
        <f t="shared" si="18"/>
        <v>0</v>
      </c>
      <c r="N48" s="22">
        <f t="shared" si="18"/>
        <v>0</v>
      </c>
      <c r="O48" s="22">
        <f t="shared" si="18"/>
        <v>0</v>
      </c>
      <c r="P48" s="22">
        <f t="shared" si="18"/>
        <v>0</v>
      </c>
      <c r="Q48" s="22">
        <f t="shared" si="18"/>
        <v>0</v>
      </c>
      <c r="R48" s="22">
        <f t="shared" si="18"/>
        <v>0</v>
      </c>
      <c r="S48" s="22">
        <f t="shared" si="18"/>
        <v>0</v>
      </c>
      <c r="T48" s="22">
        <f t="shared" si="18"/>
        <v>0</v>
      </c>
      <c r="U48" s="23"/>
      <c r="V48" s="51"/>
      <c r="W48" s="51"/>
      <c r="X48" s="56">
        <f>X50+X52</f>
        <v>0</v>
      </c>
      <c r="Y48" s="57">
        <v>0</v>
      </c>
      <c r="Z48" s="57">
        <v>0</v>
      </c>
      <c r="AA48" s="22">
        <f t="shared" si="19"/>
        <v>0</v>
      </c>
      <c r="AB48" s="22">
        <f t="shared" si="19"/>
        <v>0</v>
      </c>
      <c r="AC48" s="22">
        <f t="shared" si="19"/>
        <v>0</v>
      </c>
      <c r="AD48" s="22">
        <f t="shared" si="19"/>
        <v>0</v>
      </c>
      <c r="AE48" s="22">
        <f t="shared" si="19"/>
        <v>0</v>
      </c>
      <c r="AF48" s="22">
        <f t="shared" si="19"/>
        <v>0</v>
      </c>
      <c r="AG48" s="22">
        <f t="shared" si="19"/>
        <v>0</v>
      </c>
      <c r="AH48" s="22">
        <f t="shared" si="19"/>
        <v>0</v>
      </c>
      <c r="AI48" s="22">
        <f t="shared" si="19"/>
        <v>0</v>
      </c>
      <c r="AJ48" s="22">
        <f t="shared" si="19"/>
        <v>0</v>
      </c>
      <c r="AK48" s="22">
        <f t="shared" si="19"/>
        <v>0</v>
      </c>
      <c r="AL48" s="22">
        <f t="shared" si="19"/>
        <v>0</v>
      </c>
      <c r="AM48" s="22">
        <f t="shared" si="19"/>
        <v>0</v>
      </c>
      <c r="AN48" s="22">
        <f t="shared" si="19"/>
        <v>0</v>
      </c>
      <c r="AO48" s="22">
        <f t="shared" si="19"/>
        <v>0</v>
      </c>
      <c r="AP48" s="22">
        <f t="shared" si="19"/>
        <v>0</v>
      </c>
      <c r="AQ48" s="22">
        <f t="shared" si="19"/>
        <v>0</v>
      </c>
      <c r="AR48" s="22">
        <f t="shared" si="19"/>
        <v>0</v>
      </c>
      <c r="AS48" s="22">
        <f t="shared" si="19"/>
        <v>0</v>
      </c>
      <c r="AT48" s="22">
        <f t="shared" si="19"/>
        <v>0</v>
      </c>
      <c r="AU48" s="22">
        <f>AU50+AU52</f>
        <v>0</v>
      </c>
      <c r="AV48" s="25"/>
      <c r="AW48" s="54">
        <v>0</v>
      </c>
      <c r="AX48" s="54">
        <v>0</v>
      </c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35"/>
      <c r="BF48" s="35">
        <f t="shared" si="4"/>
        <v>0</v>
      </c>
    </row>
    <row r="49" spans="1:58" ht="43.5" customHeight="1" x14ac:dyDescent="0.2">
      <c r="A49" s="142"/>
      <c r="B49" s="125" t="s">
        <v>115</v>
      </c>
      <c r="C49" s="126" t="s">
        <v>130</v>
      </c>
      <c r="D49" s="16" t="s">
        <v>6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5"/>
      <c r="V49" s="54"/>
      <c r="W49" s="54"/>
      <c r="X49" s="20"/>
      <c r="Y49" s="49"/>
      <c r="Z49" s="49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8"/>
      <c r="AR49" s="28"/>
      <c r="AS49" s="28"/>
      <c r="AT49" s="20"/>
      <c r="AU49" s="20"/>
      <c r="AV49" s="25"/>
      <c r="AW49" s="54">
        <v>0</v>
      </c>
      <c r="AX49" s="54">
        <v>0</v>
      </c>
      <c r="AY49" s="54">
        <v>0</v>
      </c>
      <c r="AZ49" s="54">
        <v>0</v>
      </c>
      <c r="BA49" s="54">
        <v>0</v>
      </c>
      <c r="BB49" s="54">
        <v>0</v>
      </c>
      <c r="BC49" s="54">
        <v>0</v>
      </c>
      <c r="BD49" s="54">
        <v>0</v>
      </c>
      <c r="BE49" s="26">
        <f t="shared" si="3"/>
        <v>0</v>
      </c>
      <c r="BF49" s="26"/>
    </row>
    <row r="50" spans="1:58" ht="37.5" customHeight="1" x14ac:dyDescent="0.2">
      <c r="A50" s="142"/>
      <c r="B50" s="125"/>
      <c r="C50" s="127"/>
      <c r="D50" s="16" t="s">
        <v>7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5"/>
      <c r="V50" s="54"/>
      <c r="W50" s="54"/>
      <c r="X50" s="20"/>
      <c r="Y50" s="49"/>
      <c r="Z50" s="49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8"/>
      <c r="AR50" s="28"/>
      <c r="AS50" s="28"/>
      <c r="AT50" s="20"/>
      <c r="AU50" s="20"/>
      <c r="AV50" s="25"/>
      <c r="AW50" s="54">
        <v>0</v>
      </c>
      <c r="AX50" s="54">
        <v>0</v>
      </c>
      <c r="AY50" s="54">
        <v>0</v>
      </c>
      <c r="AZ50" s="54">
        <v>0</v>
      </c>
      <c r="BA50" s="54">
        <v>0</v>
      </c>
      <c r="BB50" s="54">
        <v>0</v>
      </c>
      <c r="BC50" s="54">
        <v>0</v>
      </c>
      <c r="BD50" s="54">
        <v>0</v>
      </c>
      <c r="BE50" s="26"/>
      <c r="BF50" s="26">
        <f t="shared" si="4"/>
        <v>0</v>
      </c>
    </row>
    <row r="51" spans="1:58" x14ac:dyDescent="0.2">
      <c r="A51" s="142"/>
      <c r="B51" s="125" t="s">
        <v>131</v>
      </c>
      <c r="C51" s="154" t="s">
        <v>105</v>
      </c>
      <c r="D51" s="16" t="s">
        <v>6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5"/>
      <c r="V51" s="54"/>
      <c r="W51" s="54"/>
      <c r="X51" s="20"/>
      <c r="Y51" s="50"/>
      <c r="Z51" s="50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>
        <v>36</v>
      </c>
      <c r="AS51" s="28">
        <v>36</v>
      </c>
      <c r="AT51" s="20">
        <v>36</v>
      </c>
      <c r="AU51" s="20">
        <v>36</v>
      </c>
      <c r="AV51" s="25"/>
      <c r="AW51" s="54">
        <v>0</v>
      </c>
      <c r="AX51" s="54">
        <v>0</v>
      </c>
      <c r="AY51" s="54">
        <v>0</v>
      </c>
      <c r="AZ51" s="54">
        <v>0</v>
      </c>
      <c r="BA51" s="54">
        <v>0</v>
      </c>
      <c r="BB51" s="54">
        <v>0</v>
      </c>
      <c r="BC51" s="54">
        <v>0</v>
      </c>
      <c r="BD51" s="54">
        <v>0</v>
      </c>
      <c r="BE51" s="26">
        <f t="shared" si="3"/>
        <v>144</v>
      </c>
      <c r="BF51" s="26"/>
    </row>
    <row r="52" spans="1:58" x14ac:dyDescent="0.2">
      <c r="A52" s="142"/>
      <c r="B52" s="125"/>
      <c r="C52" s="154"/>
      <c r="D52" s="16" t="s">
        <v>7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5"/>
      <c r="V52" s="54"/>
      <c r="W52" s="54"/>
      <c r="X52" s="20"/>
      <c r="Y52" s="49"/>
      <c r="Z52" s="49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0"/>
      <c r="AU52" s="20"/>
      <c r="AV52" s="25"/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26"/>
      <c r="BF52" s="26">
        <f t="shared" si="4"/>
        <v>0</v>
      </c>
    </row>
    <row r="53" spans="1:58" x14ac:dyDescent="0.2">
      <c r="A53" s="142"/>
      <c r="B53" s="121" t="s">
        <v>22</v>
      </c>
      <c r="C53" s="121"/>
      <c r="D53" s="121"/>
      <c r="E53" s="26">
        <f t="shared" ref="E53:G54" si="20">SUM(E21,E15,E5)</f>
        <v>36</v>
      </c>
      <c r="F53" s="26">
        <f t="shared" si="20"/>
        <v>36</v>
      </c>
      <c r="G53" s="26">
        <f t="shared" si="20"/>
        <v>36</v>
      </c>
      <c r="H53" s="26">
        <f>H5+H15+H21</f>
        <v>36</v>
      </c>
      <c r="I53" s="26">
        <f t="shared" ref="I53:AQ53" si="21">I5+I15+I21</f>
        <v>34</v>
      </c>
      <c r="J53" s="26">
        <f t="shared" si="21"/>
        <v>34</v>
      </c>
      <c r="K53" s="26">
        <f t="shared" si="21"/>
        <v>34</v>
      </c>
      <c r="L53" s="26">
        <f t="shared" si="21"/>
        <v>34</v>
      </c>
      <c r="M53" s="26">
        <f t="shared" si="21"/>
        <v>34</v>
      </c>
      <c r="N53" s="26">
        <f t="shared" si="21"/>
        <v>34</v>
      </c>
      <c r="O53" s="26">
        <f t="shared" si="21"/>
        <v>34</v>
      </c>
      <c r="P53" s="26">
        <f t="shared" si="21"/>
        <v>34</v>
      </c>
      <c r="Q53" s="26">
        <f t="shared" si="21"/>
        <v>34</v>
      </c>
      <c r="R53" s="26">
        <f t="shared" si="21"/>
        <v>34</v>
      </c>
      <c r="S53" s="26">
        <f t="shared" si="21"/>
        <v>34</v>
      </c>
      <c r="T53" s="26">
        <f t="shared" si="21"/>
        <v>34</v>
      </c>
      <c r="U53" s="25"/>
      <c r="V53" s="54"/>
      <c r="W53" s="54"/>
      <c r="X53" s="26">
        <f t="shared" si="21"/>
        <v>34</v>
      </c>
      <c r="Y53" s="26">
        <f t="shared" si="21"/>
        <v>34</v>
      </c>
      <c r="Z53" s="26">
        <f t="shared" si="21"/>
        <v>34</v>
      </c>
      <c r="AA53" s="26">
        <f t="shared" si="21"/>
        <v>34</v>
      </c>
      <c r="AB53" s="26">
        <f t="shared" si="21"/>
        <v>34</v>
      </c>
      <c r="AC53" s="26">
        <f t="shared" si="21"/>
        <v>34</v>
      </c>
      <c r="AD53" s="26">
        <f t="shared" si="21"/>
        <v>34</v>
      </c>
      <c r="AE53" s="26">
        <f t="shared" si="21"/>
        <v>34</v>
      </c>
      <c r="AF53" s="26">
        <f t="shared" si="21"/>
        <v>34</v>
      </c>
      <c r="AG53" s="26">
        <f t="shared" si="21"/>
        <v>34</v>
      </c>
      <c r="AH53" s="26">
        <f t="shared" si="21"/>
        <v>34</v>
      </c>
      <c r="AI53" s="26">
        <f t="shared" si="21"/>
        <v>34</v>
      </c>
      <c r="AJ53" s="26">
        <f t="shared" si="21"/>
        <v>34</v>
      </c>
      <c r="AK53" s="26">
        <f t="shared" si="21"/>
        <v>34</v>
      </c>
      <c r="AL53" s="26">
        <f t="shared" si="21"/>
        <v>34</v>
      </c>
      <c r="AM53" s="26">
        <f t="shared" si="21"/>
        <v>34</v>
      </c>
      <c r="AN53" s="26">
        <f t="shared" si="21"/>
        <v>34</v>
      </c>
      <c r="AO53" s="26">
        <f t="shared" si="21"/>
        <v>34</v>
      </c>
      <c r="AP53" s="26">
        <f t="shared" si="21"/>
        <v>34</v>
      </c>
      <c r="AQ53" s="26">
        <f t="shared" si="21"/>
        <v>36</v>
      </c>
      <c r="AR53" s="26">
        <f t="shared" ref="AR53:AT54" si="22">SUM(AR21,AR15,AR5)</f>
        <v>36</v>
      </c>
      <c r="AS53" s="26">
        <f t="shared" si="22"/>
        <v>36</v>
      </c>
      <c r="AT53" s="26">
        <f t="shared" si="22"/>
        <v>36</v>
      </c>
      <c r="AU53" s="56"/>
      <c r="AV53" s="25"/>
      <c r="AW53" s="54">
        <v>0</v>
      </c>
      <c r="AX53" s="54">
        <v>0</v>
      </c>
      <c r="AY53" s="54">
        <v>0</v>
      </c>
      <c r="AZ53" s="54">
        <v>0</v>
      </c>
      <c r="BA53" s="54">
        <v>0</v>
      </c>
      <c r="BB53" s="54">
        <v>0</v>
      </c>
      <c r="BC53" s="54">
        <v>0</v>
      </c>
      <c r="BD53" s="54">
        <v>0</v>
      </c>
      <c r="BE53" s="26"/>
      <c r="BF53" s="26"/>
    </row>
    <row r="54" spans="1:58" x14ac:dyDescent="0.2">
      <c r="A54" s="142"/>
      <c r="B54" s="122" t="s">
        <v>23</v>
      </c>
      <c r="C54" s="122"/>
      <c r="D54" s="122"/>
      <c r="E54" s="33">
        <f t="shared" si="20"/>
        <v>0</v>
      </c>
      <c r="F54" s="33">
        <f t="shared" si="20"/>
        <v>0</v>
      </c>
      <c r="G54" s="33">
        <f t="shared" si="20"/>
        <v>0</v>
      </c>
      <c r="H54" s="33">
        <f>H6+H16+H22</f>
        <v>0</v>
      </c>
      <c r="I54" s="33">
        <f t="shared" ref="I54:AQ54" si="23">I6+I16+I22</f>
        <v>0</v>
      </c>
      <c r="J54" s="33">
        <f t="shared" si="23"/>
        <v>0</v>
      </c>
      <c r="K54" s="33">
        <f t="shared" si="23"/>
        <v>0</v>
      </c>
      <c r="L54" s="33">
        <f t="shared" si="23"/>
        <v>0</v>
      </c>
      <c r="M54" s="33">
        <f t="shared" si="23"/>
        <v>0</v>
      </c>
      <c r="N54" s="33">
        <f t="shared" si="23"/>
        <v>0</v>
      </c>
      <c r="O54" s="33">
        <f t="shared" si="23"/>
        <v>0</v>
      </c>
      <c r="P54" s="33">
        <f t="shared" si="23"/>
        <v>0</v>
      </c>
      <c r="Q54" s="33">
        <f t="shared" si="23"/>
        <v>0</v>
      </c>
      <c r="R54" s="33">
        <f t="shared" si="23"/>
        <v>0</v>
      </c>
      <c r="S54" s="33">
        <f t="shared" si="23"/>
        <v>0</v>
      </c>
      <c r="T54" s="33">
        <f t="shared" si="23"/>
        <v>0</v>
      </c>
      <c r="U54" s="25"/>
      <c r="V54" s="54"/>
      <c r="W54" s="54"/>
      <c r="X54" s="33">
        <f t="shared" si="23"/>
        <v>0</v>
      </c>
      <c r="Y54" s="33">
        <f t="shared" si="23"/>
        <v>0</v>
      </c>
      <c r="Z54" s="33">
        <f t="shared" si="23"/>
        <v>0</v>
      </c>
      <c r="AA54" s="33">
        <f t="shared" si="23"/>
        <v>0</v>
      </c>
      <c r="AB54" s="33">
        <f t="shared" si="23"/>
        <v>0</v>
      </c>
      <c r="AC54" s="33">
        <f t="shared" si="23"/>
        <v>0</v>
      </c>
      <c r="AD54" s="33">
        <f t="shared" si="23"/>
        <v>0</v>
      </c>
      <c r="AE54" s="33">
        <f t="shared" si="23"/>
        <v>0</v>
      </c>
      <c r="AF54" s="33">
        <f t="shared" si="23"/>
        <v>0</v>
      </c>
      <c r="AG54" s="33">
        <f t="shared" si="23"/>
        <v>0</v>
      </c>
      <c r="AH54" s="33">
        <f t="shared" si="23"/>
        <v>0</v>
      </c>
      <c r="AI54" s="33">
        <f t="shared" si="23"/>
        <v>0</v>
      </c>
      <c r="AJ54" s="33">
        <f t="shared" si="23"/>
        <v>0</v>
      </c>
      <c r="AK54" s="33">
        <f t="shared" si="23"/>
        <v>0</v>
      </c>
      <c r="AL54" s="33">
        <f t="shared" si="23"/>
        <v>0</v>
      </c>
      <c r="AM54" s="33">
        <f t="shared" si="23"/>
        <v>0</v>
      </c>
      <c r="AN54" s="33">
        <f t="shared" si="23"/>
        <v>0</v>
      </c>
      <c r="AO54" s="33">
        <f t="shared" si="23"/>
        <v>0</v>
      </c>
      <c r="AP54" s="33">
        <f t="shared" si="23"/>
        <v>0</v>
      </c>
      <c r="AQ54" s="33">
        <f t="shared" si="23"/>
        <v>0</v>
      </c>
      <c r="AR54" s="33">
        <f t="shared" si="22"/>
        <v>0</v>
      </c>
      <c r="AS54" s="33">
        <f t="shared" si="22"/>
        <v>0</v>
      </c>
      <c r="AT54" s="33">
        <f t="shared" si="22"/>
        <v>0</v>
      </c>
      <c r="AU54" s="56"/>
      <c r="AV54" s="25"/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35">
        <f>SUM(BE21,BE15,BE5)</f>
        <v>1378</v>
      </c>
      <c r="BF54" s="32">
        <f>SUM(BF22,BF16,BF6)</f>
        <v>0</v>
      </c>
    </row>
    <row r="55" spans="1:58" x14ac:dyDescent="0.2">
      <c r="A55" s="143"/>
      <c r="B55" s="122" t="s">
        <v>16</v>
      </c>
      <c r="C55" s="122"/>
      <c r="D55" s="122"/>
      <c r="E55" s="26">
        <f>SUM(E53:E54)</f>
        <v>36</v>
      </c>
      <c r="F55" s="26">
        <f t="shared" ref="F55:G55" si="24">SUM(F53:F54)</f>
        <v>36</v>
      </c>
      <c r="G55" s="26">
        <f t="shared" si="24"/>
        <v>36</v>
      </c>
      <c r="H55" s="33">
        <f>H53+H54</f>
        <v>36</v>
      </c>
      <c r="I55" s="33">
        <f t="shared" ref="I55:T55" si="25">I53+I54</f>
        <v>34</v>
      </c>
      <c r="J55" s="33">
        <f t="shared" si="25"/>
        <v>34</v>
      </c>
      <c r="K55" s="33">
        <f t="shared" si="25"/>
        <v>34</v>
      </c>
      <c r="L55" s="33">
        <f t="shared" si="25"/>
        <v>34</v>
      </c>
      <c r="M55" s="33">
        <f t="shared" si="25"/>
        <v>34</v>
      </c>
      <c r="N55" s="33">
        <f t="shared" si="25"/>
        <v>34</v>
      </c>
      <c r="O55" s="33">
        <f t="shared" si="25"/>
        <v>34</v>
      </c>
      <c r="P55" s="33">
        <f t="shared" si="25"/>
        <v>34</v>
      </c>
      <c r="Q55" s="33">
        <f t="shared" si="25"/>
        <v>34</v>
      </c>
      <c r="R55" s="33">
        <f t="shared" si="25"/>
        <v>34</v>
      </c>
      <c r="S55" s="33">
        <f t="shared" si="25"/>
        <v>34</v>
      </c>
      <c r="T55" s="33">
        <f t="shared" si="25"/>
        <v>34</v>
      </c>
      <c r="U55" s="25"/>
      <c r="V55" s="54"/>
      <c r="W55" s="54"/>
      <c r="X55" s="58">
        <f>X53+X54</f>
        <v>34</v>
      </c>
      <c r="Y55" s="58">
        <f t="shared" ref="Y55:AQ55" si="26">Y53+Y54</f>
        <v>34</v>
      </c>
      <c r="Z55" s="58">
        <f t="shared" si="26"/>
        <v>34</v>
      </c>
      <c r="AA55" s="58">
        <f t="shared" si="26"/>
        <v>34</v>
      </c>
      <c r="AB55" s="58">
        <f t="shared" si="26"/>
        <v>34</v>
      </c>
      <c r="AC55" s="58">
        <f t="shared" si="26"/>
        <v>34</v>
      </c>
      <c r="AD55" s="58">
        <f t="shared" si="26"/>
        <v>34</v>
      </c>
      <c r="AE55" s="58">
        <f t="shared" si="26"/>
        <v>34</v>
      </c>
      <c r="AF55" s="58">
        <f t="shared" si="26"/>
        <v>34</v>
      </c>
      <c r="AG55" s="58">
        <f t="shared" si="26"/>
        <v>34</v>
      </c>
      <c r="AH55" s="58">
        <f t="shared" si="26"/>
        <v>34</v>
      </c>
      <c r="AI55" s="58">
        <f t="shared" si="26"/>
        <v>34</v>
      </c>
      <c r="AJ55" s="58">
        <f t="shared" si="26"/>
        <v>34</v>
      </c>
      <c r="AK55" s="58">
        <f t="shared" si="26"/>
        <v>34</v>
      </c>
      <c r="AL55" s="58">
        <f t="shared" si="26"/>
        <v>34</v>
      </c>
      <c r="AM55" s="58">
        <f t="shared" si="26"/>
        <v>34</v>
      </c>
      <c r="AN55" s="58">
        <f t="shared" si="26"/>
        <v>34</v>
      </c>
      <c r="AO55" s="58">
        <f t="shared" si="26"/>
        <v>34</v>
      </c>
      <c r="AP55" s="58">
        <f t="shared" si="26"/>
        <v>34</v>
      </c>
      <c r="AQ55" s="58">
        <f t="shared" si="26"/>
        <v>36</v>
      </c>
      <c r="AR55" s="26">
        <f t="shared" ref="AR55:AT55" si="27">SUM(AR53:AR54)</f>
        <v>36</v>
      </c>
      <c r="AS55" s="26">
        <f t="shared" si="27"/>
        <v>36</v>
      </c>
      <c r="AT55" s="26">
        <f t="shared" si="27"/>
        <v>36</v>
      </c>
      <c r="AU55" s="56"/>
      <c r="AV55" s="25"/>
      <c r="AW55" s="54">
        <v>0</v>
      </c>
      <c r="AX55" s="54">
        <v>0</v>
      </c>
      <c r="AY55" s="54">
        <v>0</v>
      </c>
      <c r="AZ55" s="54">
        <v>0</v>
      </c>
      <c r="BA55" s="54">
        <v>0</v>
      </c>
      <c r="BB55" s="54">
        <v>0</v>
      </c>
      <c r="BC55" s="54">
        <v>0</v>
      </c>
      <c r="BD55" s="54">
        <v>0</v>
      </c>
      <c r="BE55" s="159">
        <f>SUM(E55:BD55)</f>
        <v>1342</v>
      </c>
      <c r="BF55" s="151"/>
    </row>
    <row r="56" spans="1:58" customFormat="1" x14ac:dyDescent="0.2">
      <c r="AR56" t="s">
        <v>56</v>
      </c>
    </row>
    <row r="57" spans="1:58" customFormat="1" x14ac:dyDescent="0.2"/>
    <row r="58" spans="1:58" customFormat="1" x14ac:dyDescent="0.2">
      <c r="W58" s="45"/>
      <c r="Y58" t="s">
        <v>26</v>
      </c>
    </row>
    <row r="60" spans="1:58" x14ac:dyDescent="0.2">
      <c r="W60" s="9"/>
      <c r="Y60" s="2" t="s">
        <v>27</v>
      </c>
    </row>
    <row r="61" spans="1:58" x14ac:dyDescent="0.2">
      <c r="A61" s="3" t="s">
        <v>18</v>
      </c>
    </row>
  </sheetData>
  <mergeCells count="60">
    <mergeCell ref="BF2:BF4"/>
    <mergeCell ref="E3:BD3"/>
    <mergeCell ref="A2:A4"/>
    <mergeCell ref="B2:B4"/>
    <mergeCell ref="C2:C4"/>
    <mergeCell ref="D2:D4"/>
    <mergeCell ref="BE2:BE4"/>
    <mergeCell ref="A5:A55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7:B18"/>
    <mergeCell ref="C17:C18"/>
    <mergeCell ref="B19:B20"/>
    <mergeCell ref="C19:C20"/>
    <mergeCell ref="B15:B16"/>
    <mergeCell ref="C15:C16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  <mergeCell ref="B39:B40"/>
    <mergeCell ref="C39:C40"/>
    <mergeCell ref="B41:B42"/>
    <mergeCell ref="C41:C42"/>
    <mergeCell ref="B43:B44"/>
    <mergeCell ref="C43:C44"/>
    <mergeCell ref="B45:B46"/>
    <mergeCell ref="C45:C46"/>
    <mergeCell ref="B53:D53"/>
    <mergeCell ref="B54:D54"/>
    <mergeCell ref="B55:D55"/>
    <mergeCell ref="BE55:BF55"/>
    <mergeCell ref="B47:B48"/>
    <mergeCell ref="C47:C48"/>
    <mergeCell ref="B49:B50"/>
    <mergeCell ref="C49:C50"/>
    <mergeCell ref="B51:B52"/>
    <mergeCell ref="C51:C52"/>
  </mergeCells>
  <hyperlinks>
    <hyperlink ref="A61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53"/>
  <sheetViews>
    <sheetView zoomScale="110" zoomScaleNormal="110" workbookViewId="0">
      <selection activeCell="AO7" sqref="AO7"/>
    </sheetView>
  </sheetViews>
  <sheetFormatPr defaultRowHeight="12.75" x14ac:dyDescent="0.2"/>
  <cols>
    <col min="1" max="2" width="9.140625" style="1"/>
    <col min="3" max="3" width="27.7109375" style="1" customWidth="1"/>
    <col min="4" max="4" width="9.140625" style="1"/>
    <col min="5" max="56" width="3.85546875" style="1" customWidth="1"/>
    <col min="57" max="57" width="6.5703125" style="1" customWidth="1"/>
    <col min="58" max="16384" width="9.140625" style="1"/>
  </cols>
  <sheetData>
    <row r="2" spans="1:58" ht="81" x14ac:dyDescent="0.2">
      <c r="A2" s="146" t="s">
        <v>0</v>
      </c>
      <c r="B2" s="146" t="s">
        <v>1</v>
      </c>
      <c r="C2" s="146" t="s">
        <v>2</v>
      </c>
      <c r="D2" s="146" t="s">
        <v>3</v>
      </c>
      <c r="E2" s="5" t="s">
        <v>32</v>
      </c>
      <c r="F2" s="5" t="s">
        <v>31</v>
      </c>
      <c r="G2" s="5" t="s">
        <v>33</v>
      </c>
      <c r="H2" s="5" t="s">
        <v>34</v>
      </c>
      <c r="I2" s="5" t="s">
        <v>35</v>
      </c>
      <c r="J2" s="17" t="s">
        <v>36</v>
      </c>
      <c r="K2" s="17" t="s">
        <v>37</v>
      </c>
      <c r="L2" s="17" t="s">
        <v>38</v>
      </c>
      <c r="M2" s="17" t="s">
        <v>39</v>
      </c>
      <c r="N2" s="10" t="s">
        <v>40</v>
      </c>
      <c r="O2" s="10" t="s">
        <v>41</v>
      </c>
      <c r="P2" s="10" t="s">
        <v>42</v>
      </c>
      <c r="Q2" s="10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5" t="s">
        <v>48</v>
      </c>
      <c r="W2" s="82" t="s">
        <v>49</v>
      </c>
      <c r="X2" s="82" t="s">
        <v>50</v>
      </c>
      <c r="Y2" s="82" t="s">
        <v>51</v>
      </c>
      <c r="Z2" s="5" t="s">
        <v>52</v>
      </c>
      <c r="AA2" s="5" t="s">
        <v>54</v>
      </c>
      <c r="AB2" s="5" t="s">
        <v>53</v>
      </c>
      <c r="AC2" s="5" t="s">
        <v>55</v>
      </c>
      <c r="AD2" s="5" t="s">
        <v>57</v>
      </c>
      <c r="AE2" s="5" t="s">
        <v>58</v>
      </c>
      <c r="AF2" s="5" t="s">
        <v>59</v>
      </c>
      <c r="AG2" s="5" t="s">
        <v>60</v>
      </c>
      <c r="AH2" s="5" t="s">
        <v>61</v>
      </c>
      <c r="AI2" s="4" t="s">
        <v>62</v>
      </c>
      <c r="AJ2" s="17" t="s">
        <v>63</v>
      </c>
      <c r="AK2" s="17" t="s">
        <v>64</v>
      </c>
      <c r="AL2" s="17" t="s">
        <v>65</v>
      </c>
      <c r="AM2" s="17" t="s">
        <v>66</v>
      </c>
      <c r="AN2" s="4" t="s">
        <v>67</v>
      </c>
      <c r="AO2" s="4" t="s">
        <v>68</v>
      </c>
      <c r="AP2" s="4" t="s">
        <v>69</v>
      </c>
      <c r="AQ2" s="4" t="s">
        <v>70</v>
      </c>
      <c r="AR2" s="4" t="s">
        <v>71</v>
      </c>
      <c r="AS2" s="17" t="s">
        <v>72</v>
      </c>
      <c r="AT2" s="17" t="s">
        <v>73</v>
      </c>
      <c r="AU2" s="17" t="s">
        <v>74</v>
      </c>
      <c r="AV2" s="4" t="s">
        <v>75</v>
      </c>
      <c r="AW2" s="4" t="s">
        <v>76</v>
      </c>
      <c r="AX2" s="4" t="s">
        <v>77</v>
      </c>
      <c r="AY2" s="4" t="s">
        <v>78</v>
      </c>
      <c r="AZ2" s="4" t="s">
        <v>79</v>
      </c>
      <c r="BA2" s="17" t="s">
        <v>80</v>
      </c>
      <c r="BB2" s="17" t="s">
        <v>81</v>
      </c>
      <c r="BC2" s="17" t="s">
        <v>82</v>
      </c>
      <c r="BD2" s="17" t="s">
        <v>83</v>
      </c>
      <c r="BE2" s="147" t="s">
        <v>25</v>
      </c>
      <c r="BF2" s="147" t="s">
        <v>24</v>
      </c>
    </row>
    <row r="3" spans="1:58" x14ac:dyDescent="0.2">
      <c r="A3" s="146"/>
      <c r="B3" s="146"/>
      <c r="C3" s="146"/>
      <c r="D3" s="146"/>
      <c r="E3" s="148" t="s">
        <v>4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7"/>
      <c r="BF3" s="147"/>
    </row>
    <row r="4" spans="1:58" x14ac:dyDescent="0.2">
      <c r="A4" s="146"/>
      <c r="B4" s="146"/>
      <c r="C4" s="146"/>
      <c r="D4" s="146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6">
        <v>13</v>
      </c>
      <c r="R4" s="16">
        <v>14</v>
      </c>
      <c r="S4" s="16">
        <v>15</v>
      </c>
      <c r="T4" s="16">
        <v>16</v>
      </c>
      <c r="U4" s="16">
        <v>17</v>
      </c>
      <c r="V4" s="11">
        <v>18</v>
      </c>
      <c r="W4" s="11">
        <v>19</v>
      </c>
      <c r="X4" s="11">
        <v>20</v>
      </c>
      <c r="Y4" s="16">
        <v>21</v>
      </c>
      <c r="Z4" s="16">
        <v>22</v>
      </c>
      <c r="AA4" s="16">
        <v>23</v>
      </c>
      <c r="AB4" s="16">
        <v>24</v>
      </c>
      <c r="AC4" s="16">
        <v>25</v>
      </c>
      <c r="AD4" s="16">
        <v>26</v>
      </c>
      <c r="AE4" s="16">
        <v>27</v>
      </c>
      <c r="AF4" s="16">
        <v>28</v>
      </c>
      <c r="AG4" s="16">
        <v>29</v>
      </c>
      <c r="AH4" s="16">
        <v>30</v>
      </c>
      <c r="AI4" s="16">
        <v>31</v>
      </c>
      <c r="AJ4" s="16">
        <v>32</v>
      </c>
      <c r="AK4" s="16">
        <v>33</v>
      </c>
      <c r="AL4" s="16">
        <v>34</v>
      </c>
      <c r="AM4" s="16">
        <v>35</v>
      </c>
      <c r="AN4" s="16">
        <v>36</v>
      </c>
      <c r="AO4" s="16">
        <v>37</v>
      </c>
      <c r="AP4" s="16">
        <v>38</v>
      </c>
      <c r="AQ4" s="16">
        <v>39</v>
      </c>
      <c r="AR4" s="16">
        <v>40</v>
      </c>
      <c r="AS4" s="16">
        <v>41</v>
      </c>
      <c r="AT4" s="16">
        <v>42</v>
      </c>
      <c r="AU4" s="16">
        <v>43</v>
      </c>
      <c r="AV4" s="21">
        <v>44</v>
      </c>
      <c r="AW4" s="21">
        <v>45</v>
      </c>
      <c r="AX4" s="21">
        <v>46</v>
      </c>
      <c r="AY4" s="21">
        <v>47</v>
      </c>
      <c r="AZ4" s="21">
        <v>48</v>
      </c>
      <c r="BA4" s="21">
        <v>49</v>
      </c>
      <c r="BB4" s="21">
        <v>50</v>
      </c>
      <c r="BC4" s="21">
        <v>51</v>
      </c>
      <c r="BD4" s="21">
        <v>52</v>
      </c>
      <c r="BE4" s="147"/>
      <c r="BF4" s="147"/>
    </row>
    <row r="5" spans="1:58" ht="12.75" customHeight="1" x14ac:dyDescent="0.2">
      <c r="A5" s="141" t="s">
        <v>5</v>
      </c>
      <c r="B5" s="166" t="s">
        <v>143</v>
      </c>
      <c r="C5" s="121" t="s">
        <v>171</v>
      </c>
      <c r="D5" s="7" t="s">
        <v>6</v>
      </c>
      <c r="E5" s="8">
        <f>E7+E9+E11+E13+E15+E17+E19+E21+E23+E25+E27+E29+E31</f>
        <v>34</v>
      </c>
      <c r="F5" s="8">
        <f t="shared" ref="F5:AT5" si="0">F7+F9+F11+F13+F15+F17+F19+F21+F23+F25+F27+F29+F31</f>
        <v>34</v>
      </c>
      <c r="G5" s="8">
        <f t="shared" si="0"/>
        <v>36</v>
      </c>
      <c r="H5" s="8">
        <f t="shared" si="0"/>
        <v>36</v>
      </c>
      <c r="I5" s="8">
        <f t="shared" si="0"/>
        <v>34</v>
      </c>
      <c r="J5" s="8">
        <f t="shared" si="0"/>
        <v>36</v>
      </c>
      <c r="K5" s="8">
        <f t="shared" si="0"/>
        <v>34</v>
      </c>
      <c r="L5" s="8">
        <f t="shared" si="0"/>
        <v>36</v>
      </c>
      <c r="M5" s="8">
        <f t="shared" si="0"/>
        <v>34</v>
      </c>
      <c r="N5" s="8">
        <f t="shared" si="0"/>
        <v>36</v>
      </c>
      <c r="O5" s="8">
        <f t="shared" si="0"/>
        <v>34</v>
      </c>
      <c r="P5" s="8">
        <f t="shared" si="0"/>
        <v>36</v>
      </c>
      <c r="Q5" s="8">
        <f t="shared" si="0"/>
        <v>34</v>
      </c>
      <c r="R5" s="8">
        <f t="shared" si="0"/>
        <v>36</v>
      </c>
      <c r="S5" s="8">
        <f t="shared" si="0"/>
        <v>34</v>
      </c>
      <c r="T5" s="8">
        <f t="shared" si="0"/>
        <v>36</v>
      </c>
      <c r="U5" s="8">
        <f t="shared" si="0"/>
        <v>0</v>
      </c>
      <c r="V5" s="8">
        <f t="shared" si="0"/>
        <v>0</v>
      </c>
      <c r="W5" s="8">
        <f t="shared" si="0"/>
        <v>0</v>
      </c>
      <c r="X5" s="8">
        <f t="shared" si="0"/>
        <v>34</v>
      </c>
      <c r="Y5" s="8">
        <f t="shared" si="0"/>
        <v>36</v>
      </c>
      <c r="Z5" s="8">
        <f t="shared" si="0"/>
        <v>34</v>
      </c>
      <c r="AA5" s="8">
        <f t="shared" si="0"/>
        <v>36</v>
      </c>
      <c r="AB5" s="8">
        <f t="shared" si="0"/>
        <v>34</v>
      </c>
      <c r="AC5" s="8">
        <f t="shared" si="0"/>
        <v>34</v>
      </c>
      <c r="AD5" s="8">
        <f t="shared" si="0"/>
        <v>36</v>
      </c>
      <c r="AE5" s="8">
        <f t="shared" si="0"/>
        <v>34</v>
      </c>
      <c r="AF5" s="8">
        <f t="shared" si="0"/>
        <v>34</v>
      </c>
      <c r="AG5" s="8">
        <f t="shared" si="0"/>
        <v>36</v>
      </c>
      <c r="AH5" s="8">
        <f t="shared" si="0"/>
        <v>34</v>
      </c>
      <c r="AI5" s="8">
        <f t="shared" si="0"/>
        <v>36</v>
      </c>
      <c r="AJ5" s="8">
        <f t="shared" si="0"/>
        <v>36</v>
      </c>
      <c r="AK5" s="8">
        <f t="shared" si="0"/>
        <v>36</v>
      </c>
      <c r="AL5" s="8">
        <f t="shared" si="0"/>
        <v>36</v>
      </c>
      <c r="AM5" s="8">
        <f t="shared" si="0"/>
        <v>36</v>
      </c>
      <c r="AN5" s="8">
        <f t="shared" si="0"/>
        <v>36</v>
      </c>
      <c r="AO5" s="8">
        <f t="shared" si="0"/>
        <v>36</v>
      </c>
      <c r="AP5" s="8">
        <f t="shared" si="0"/>
        <v>34</v>
      </c>
      <c r="AQ5" s="8">
        <f t="shared" si="0"/>
        <v>36</v>
      </c>
      <c r="AR5" s="8">
        <f t="shared" si="0"/>
        <v>36</v>
      </c>
      <c r="AS5" s="8">
        <f t="shared" si="0"/>
        <v>36</v>
      </c>
      <c r="AT5" s="8">
        <f t="shared" si="0"/>
        <v>36</v>
      </c>
      <c r="AU5" s="13"/>
      <c r="AV5" s="65"/>
      <c r="AW5" s="65"/>
      <c r="AX5" s="65"/>
      <c r="AY5" s="65"/>
      <c r="AZ5" s="65"/>
      <c r="BA5" s="65"/>
      <c r="BB5" s="65"/>
      <c r="BC5" s="65"/>
      <c r="BD5" s="65"/>
      <c r="BE5" s="8">
        <v>1404</v>
      </c>
      <c r="BF5" s="8"/>
    </row>
    <row r="6" spans="1:58" x14ac:dyDescent="0.2">
      <c r="A6" s="142"/>
      <c r="B6" s="166"/>
      <c r="C6" s="121"/>
      <c r="D6" s="7" t="s">
        <v>7</v>
      </c>
      <c r="E6" s="15">
        <f>E8+E10+E12+E14+E16++E18+E20+E22+E24+E26+E28+E30+E32</f>
        <v>0</v>
      </c>
      <c r="F6" s="15">
        <f t="shared" ref="F6:AT6" si="1">F8+F10+F12+F14+F16++F18+F20+F22+F24+F26+F28+F30+F32</f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5">
        <f t="shared" si="1"/>
        <v>0</v>
      </c>
      <c r="O6" s="15">
        <f t="shared" si="1"/>
        <v>0</v>
      </c>
      <c r="P6" s="15">
        <f t="shared" si="1"/>
        <v>0</v>
      </c>
      <c r="Q6" s="15">
        <f t="shared" si="1"/>
        <v>0</v>
      </c>
      <c r="R6" s="15">
        <f t="shared" si="1"/>
        <v>0</v>
      </c>
      <c r="S6" s="15">
        <f t="shared" si="1"/>
        <v>0</v>
      </c>
      <c r="T6" s="15">
        <f t="shared" si="1"/>
        <v>0</v>
      </c>
      <c r="U6" s="15">
        <f t="shared" si="1"/>
        <v>0</v>
      </c>
      <c r="V6" s="15">
        <f t="shared" si="1"/>
        <v>0</v>
      </c>
      <c r="W6" s="15">
        <f t="shared" si="1"/>
        <v>0</v>
      </c>
      <c r="X6" s="15">
        <f t="shared" si="1"/>
        <v>0</v>
      </c>
      <c r="Y6" s="15">
        <f t="shared" si="1"/>
        <v>0</v>
      </c>
      <c r="Z6" s="15">
        <f t="shared" si="1"/>
        <v>0</v>
      </c>
      <c r="AA6" s="15">
        <f t="shared" si="1"/>
        <v>0</v>
      </c>
      <c r="AB6" s="15">
        <f t="shared" si="1"/>
        <v>0</v>
      </c>
      <c r="AC6" s="15">
        <f t="shared" si="1"/>
        <v>0</v>
      </c>
      <c r="AD6" s="15">
        <f t="shared" si="1"/>
        <v>0</v>
      </c>
      <c r="AE6" s="15">
        <f t="shared" si="1"/>
        <v>0</v>
      </c>
      <c r="AF6" s="15">
        <f t="shared" si="1"/>
        <v>0</v>
      </c>
      <c r="AG6" s="15">
        <f t="shared" si="1"/>
        <v>0</v>
      </c>
      <c r="AH6" s="15">
        <f t="shared" si="1"/>
        <v>0</v>
      </c>
      <c r="AI6" s="15">
        <f t="shared" si="1"/>
        <v>0</v>
      </c>
      <c r="AJ6" s="15">
        <f t="shared" si="1"/>
        <v>0</v>
      </c>
      <c r="AK6" s="15">
        <f t="shared" si="1"/>
        <v>0</v>
      </c>
      <c r="AL6" s="15">
        <f t="shared" si="1"/>
        <v>0</v>
      </c>
      <c r="AM6" s="15">
        <f t="shared" si="1"/>
        <v>0</v>
      </c>
      <c r="AN6" s="15">
        <f t="shared" si="1"/>
        <v>0</v>
      </c>
      <c r="AO6" s="15">
        <f t="shared" si="1"/>
        <v>0</v>
      </c>
      <c r="AP6" s="15">
        <f t="shared" si="1"/>
        <v>0</v>
      </c>
      <c r="AQ6" s="15">
        <f t="shared" si="1"/>
        <v>0</v>
      </c>
      <c r="AR6" s="15">
        <f t="shared" si="1"/>
        <v>0</v>
      </c>
      <c r="AS6" s="15">
        <f t="shared" si="1"/>
        <v>0</v>
      </c>
      <c r="AT6" s="15">
        <f t="shared" si="1"/>
        <v>0</v>
      </c>
      <c r="AU6" s="13"/>
      <c r="AV6" s="65"/>
      <c r="AW6" s="65"/>
      <c r="AX6" s="65"/>
      <c r="AY6" s="65"/>
      <c r="AZ6" s="65"/>
      <c r="BA6" s="65"/>
      <c r="BB6" s="65"/>
      <c r="BC6" s="65"/>
      <c r="BD6" s="65"/>
      <c r="BE6" s="8"/>
      <c r="BF6" s="8"/>
    </row>
    <row r="7" spans="1:58" x14ac:dyDescent="0.2">
      <c r="A7" s="142"/>
      <c r="B7" s="145" t="s">
        <v>156</v>
      </c>
      <c r="C7" s="145" t="s">
        <v>142</v>
      </c>
      <c r="D7" s="16" t="s">
        <v>6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6">
        <v>2</v>
      </c>
      <c r="P7" s="6">
        <v>2</v>
      </c>
      <c r="Q7" s="6">
        <v>2</v>
      </c>
      <c r="R7" s="6">
        <v>2</v>
      </c>
      <c r="S7" s="6">
        <v>2</v>
      </c>
      <c r="T7" s="6">
        <v>2</v>
      </c>
      <c r="U7" s="13"/>
      <c r="V7" s="65"/>
      <c r="W7" s="65"/>
      <c r="X7" s="12">
        <v>2</v>
      </c>
      <c r="Y7" s="43">
        <v>2</v>
      </c>
      <c r="Z7" s="43">
        <v>2</v>
      </c>
      <c r="AA7" s="6">
        <v>2</v>
      </c>
      <c r="AB7" s="6">
        <v>2</v>
      </c>
      <c r="AC7" s="6"/>
      <c r="AD7" s="6">
        <v>2</v>
      </c>
      <c r="AE7" s="6"/>
      <c r="AF7" s="6">
        <v>2</v>
      </c>
      <c r="AG7" s="6"/>
      <c r="AH7" s="6">
        <v>2</v>
      </c>
      <c r="AI7" s="6">
        <v>2</v>
      </c>
      <c r="AJ7" s="6">
        <v>2</v>
      </c>
      <c r="AK7" s="6">
        <v>2</v>
      </c>
      <c r="AL7" s="6">
        <v>2</v>
      </c>
      <c r="AM7" s="6"/>
      <c r="AN7" s="6">
        <v>2</v>
      </c>
      <c r="AO7" s="6">
        <v>2</v>
      </c>
      <c r="AP7" s="6">
        <v>2</v>
      </c>
      <c r="AQ7" s="6">
        <v>2</v>
      </c>
      <c r="AR7" s="6">
        <v>2</v>
      </c>
      <c r="AS7" s="6">
        <v>2</v>
      </c>
      <c r="AT7" s="19"/>
      <c r="AU7" s="13"/>
      <c r="AV7" s="65">
        <v>0</v>
      </c>
      <c r="AW7" s="65">
        <v>0</v>
      </c>
      <c r="AX7" s="65">
        <v>0</v>
      </c>
      <c r="AY7" s="65">
        <v>0</v>
      </c>
      <c r="AZ7" s="65">
        <v>0</v>
      </c>
      <c r="BA7" s="65">
        <v>0</v>
      </c>
      <c r="BB7" s="65">
        <v>0</v>
      </c>
      <c r="BC7" s="65">
        <v>0</v>
      </c>
      <c r="BD7" s="65">
        <v>0</v>
      </c>
      <c r="BE7" s="8">
        <f>E7+F7+G7+H7+I7+J7+K7+L7+M7+N7+O7+P7+Q7+R7+S7+T7+U7+X7+Y7+Z7+AA7+AB7+AC7+AD7+AE7+AF7+AG7+AH7+AI7+AJ7+AK7+AL7+AM7+AN7+AO7+AP7+AQ7+AR7+AS7</f>
        <v>68</v>
      </c>
      <c r="BF7" s="8"/>
    </row>
    <row r="8" spans="1:58" x14ac:dyDescent="0.2">
      <c r="A8" s="142"/>
      <c r="B8" s="145"/>
      <c r="C8" s="145"/>
      <c r="D8" s="16" t="s">
        <v>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3"/>
      <c r="V8" s="64"/>
      <c r="W8" s="64"/>
      <c r="X8" s="6"/>
      <c r="Y8" s="43"/>
      <c r="Z8" s="43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19"/>
      <c r="AU8" s="13"/>
      <c r="AV8" s="65">
        <v>0</v>
      </c>
      <c r="AW8" s="65">
        <v>0</v>
      </c>
      <c r="AX8" s="65">
        <v>0</v>
      </c>
      <c r="AY8" s="65">
        <v>0</v>
      </c>
      <c r="AZ8" s="65">
        <v>0</v>
      </c>
      <c r="BA8" s="65">
        <v>0</v>
      </c>
      <c r="BB8" s="65">
        <v>0</v>
      </c>
      <c r="BC8" s="65">
        <v>0</v>
      </c>
      <c r="BD8" s="65">
        <v>0</v>
      </c>
      <c r="BE8" s="8">
        <f t="shared" ref="BE8:BE10" si="2">E8+F8+G8+H8+I8+J8+K8+L8+M8+N8+O8+P8+Q8+R8+S8+T8+U8+X8+Y8+Z8+AA8+AB8+AC8+AD8+AE8+AF8+AG8+AH8+AI8+AJ8+AK8+AL8+AM8+AN8+AO8+AP8+AQ8+AR8+AS8</f>
        <v>0</v>
      </c>
      <c r="BF8" s="8">
        <f>SUM(E8:AS8)</f>
        <v>0</v>
      </c>
    </row>
    <row r="9" spans="1:58" x14ac:dyDescent="0.2">
      <c r="A9" s="142"/>
      <c r="B9" s="145" t="s">
        <v>172</v>
      </c>
      <c r="C9" s="152" t="s">
        <v>20</v>
      </c>
      <c r="D9" s="16" t="s">
        <v>6</v>
      </c>
      <c r="E9" s="6">
        <v>4</v>
      </c>
      <c r="F9" s="6">
        <v>2</v>
      </c>
      <c r="G9" s="6">
        <v>4</v>
      </c>
      <c r="H9" s="6">
        <v>2</v>
      </c>
      <c r="I9" s="6">
        <v>4</v>
      </c>
      <c r="J9" s="6">
        <v>2</v>
      </c>
      <c r="K9" s="6">
        <v>4</v>
      </c>
      <c r="L9" s="6">
        <v>2</v>
      </c>
      <c r="M9" s="6">
        <v>4</v>
      </c>
      <c r="N9" s="6">
        <v>2</v>
      </c>
      <c r="O9" s="6">
        <v>4</v>
      </c>
      <c r="P9" s="6">
        <v>2</v>
      </c>
      <c r="Q9" s="6">
        <v>4</v>
      </c>
      <c r="R9" s="6">
        <v>2</v>
      </c>
      <c r="S9" s="6">
        <v>4</v>
      </c>
      <c r="T9" s="6">
        <v>2</v>
      </c>
      <c r="U9" s="13"/>
      <c r="V9" s="64"/>
      <c r="W9" s="64"/>
      <c r="X9" s="6">
        <v>2</v>
      </c>
      <c r="Y9" s="43">
        <v>2</v>
      </c>
      <c r="Z9" s="43">
        <v>2</v>
      </c>
      <c r="AA9" s="6">
        <v>2</v>
      </c>
      <c r="AB9" s="6">
        <v>2</v>
      </c>
      <c r="AC9" s="6">
        <v>2</v>
      </c>
      <c r="AD9" s="6">
        <v>2</v>
      </c>
      <c r="AE9" s="6">
        <v>2</v>
      </c>
      <c r="AF9" s="6">
        <v>2</v>
      </c>
      <c r="AG9" s="6">
        <v>2</v>
      </c>
      <c r="AH9" s="6">
        <v>2</v>
      </c>
      <c r="AI9" s="6">
        <v>4</v>
      </c>
      <c r="AJ9" s="6">
        <v>2</v>
      </c>
      <c r="AK9" s="6">
        <v>4</v>
      </c>
      <c r="AL9" s="6">
        <v>2</v>
      </c>
      <c r="AM9" s="6">
        <v>4</v>
      </c>
      <c r="AN9" s="6">
        <v>2</v>
      </c>
      <c r="AO9" s="6">
        <v>4</v>
      </c>
      <c r="AP9" s="6">
        <v>2</v>
      </c>
      <c r="AQ9" s="6">
        <v>4</v>
      </c>
      <c r="AR9" s="6">
        <v>2</v>
      </c>
      <c r="AS9" s="6">
        <v>4</v>
      </c>
      <c r="AT9" s="19">
        <v>4</v>
      </c>
      <c r="AU9" s="13"/>
      <c r="AV9" s="65"/>
      <c r="AW9" s="65"/>
      <c r="AX9" s="65"/>
      <c r="AY9" s="65"/>
      <c r="AZ9" s="65"/>
      <c r="BA9" s="65"/>
      <c r="BB9" s="65"/>
      <c r="BC9" s="65"/>
      <c r="BD9" s="65"/>
      <c r="BE9" s="8">
        <f t="shared" si="2"/>
        <v>104</v>
      </c>
      <c r="BF9" s="8"/>
    </row>
    <row r="10" spans="1:58" x14ac:dyDescent="0.2">
      <c r="A10" s="142"/>
      <c r="B10" s="145"/>
      <c r="C10" s="153"/>
      <c r="D10" s="16" t="s">
        <v>7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3"/>
      <c r="V10" s="64"/>
      <c r="W10" s="64"/>
      <c r="X10" s="6"/>
      <c r="Y10" s="43"/>
      <c r="Z10" s="43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19"/>
      <c r="AU10" s="13"/>
      <c r="AV10" s="65"/>
      <c r="AW10" s="65"/>
      <c r="AX10" s="65"/>
      <c r="AY10" s="65"/>
      <c r="AZ10" s="65"/>
      <c r="BA10" s="65"/>
      <c r="BB10" s="65"/>
      <c r="BC10" s="65"/>
      <c r="BD10" s="65"/>
      <c r="BE10" s="8">
        <f t="shared" si="2"/>
        <v>0</v>
      </c>
      <c r="BF10" s="8"/>
    </row>
    <row r="11" spans="1:58" x14ac:dyDescent="0.2">
      <c r="A11" s="142"/>
      <c r="B11" s="145" t="s">
        <v>144</v>
      </c>
      <c r="C11" s="145" t="s">
        <v>21</v>
      </c>
      <c r="D11" s="16" t="s">
        <v>6</v>
      </c>
      <c r="E11" s="6">
        <v>4</v>
      </c>
      <c r="F11" s="6">
        <v>4</v>
      </c>
      <c r="G11" s="6">
        <v>4</v>
      </c>
      <c r="H11" s="6">
        <v>4</v>
      </c>
      <c r="I11" s="6">
        <v>2</v>
      </c>
      <c r="J11" s="6">
        <v>4</v>
      </c>
      <c r="K11" s="6">
        <v>2</v>
      </c>
      <c r="L11" s="16">
        <v>4</v>
      </c>
      <c r="M11" s="16">
        <v>2</v>
      </c>
      <c r="N11" s="16">
        <v>4</v>
      </c>
      <c r="O11" s="16">
        <v>2</v>
      </c>
      <c r="P11" s="16">
        <v>4</v>
      </c>
      <c r="Q11" s="16">
        <v>2</v>
      </c>
      <c r="R11" s="16">
        <v>4</v>
      </c>
      <c r="S11" s="16">
        <v>2</v>
      </c>
      <c r="T11" s="16">
        <v>4</v>
      </c>
      <c r="U11" s="18"/>
      <c r="V11" s="64"/>
      <c r="W11" s="64"/>
      <c r="X11" s="11">
        <v>4</v>
      </c>
      <c r="Y11" s="44">
        <v>2</v>
      </c>
      <c r="Z11" s="44">
        <v>4</v>
      </c>
      <c r="AA11" s="16">
        <v>2</v>
      </c>
      <c r="AB11" s="16">
        <v>4</v>
      </c>
      <c r="AC11" s="16">
        <v>2</v>
      </c>
      <c r="AD11" s="16">
        <v>4</v>
      </c>
      <c r="AE11" s="16">
        <v>2</v>
      </c>
      <c r="AF11" s="16">
        <v>4</v>
      </c>
      <c r="AG11" s="16">
        <v>4</v>
      </c>
      <c r="AH11" s="6">
        <v>4</v>
      </c>
      <c r="AI11" s="6">
        <v>4</v>
      </c>
      <c r="AJ11" s="6">
        <v>4</v>
      </c>
      <c r="AK11" s="6">
        <v>4</v>
      </c>
      <c r="AL11" s="16">
        <v>4</v>
      </c>
      <c r="AM11" s="6">
        <v>4</v>
      </c>
      <c r="AN11" s="6">
        <v>4</v>
      </c>
      <c r="AO11" s="6">
        <v>4</v>
      </c>
      <c r="AP11" s="6">
        <v>4</v>
      </c>
      <c r="AQ11" s="6">
        <v>4</v>
      </c>
      <c r="AR11" s="6">
        <v>4</v>
      </c>
      <c r="AS11" s="6">
        <v>4</v>
      </c>
      <c r="AT11" s="19">
        <v>4</v>
      </c>
      <c r="AU11" s="13"/>
      <c r="AV11" s="65">
        <v>0</v>
      </c>
      <c r="AW11" s="65">
        <v>0</v>
      </c>
      <c r="AX11" s="65">
        <v>0</v>
      </c>
      <c r="AY11" s="65">
        <v>0</v>
      </c>
      <c r="AZ11" s="65">
        <v>0</v>
      </c>
      <c r="BA11" s="65">
        <v>0</v>
      </c>
      <c r="BB11" s="65">
        <v>0</v>
      </c>
      <c r="BC11" s="65">
        <v>0</v>
      </c>
      <c r="BD11" s="65">
        <v>0</v>
      </c>
      <c r="BE11" s="8">
        <f>E11+F11+G11+H11+I11+J11+K11+L11+M11+N11+O11+P11+Q11+R11+S11+T11+U11+X11+Y11+Z11+AA11+AB11+AC11+AD11+AE11+AF11+AG11+AH11+AI11+AJ11+AK11+AL11+AM11+AN11+AO11+AP11+AQ11+AR11+AS11</f>
        <v>132</v>
      </c>
      <c r="BF11" s="8"/>
    </row>
    <row r="12" spans="1:58" x14ac:dyDescent="0.2">
      <c r="A12" s="142"/>
      <c r="B12" s="145"/>
      <c r="C12" s="145"/>
      <c r="D12" s="16" t="s">
        <v>7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12"/>
      <c r="V12" s="64"/>
      <c r="W12" s="64"/>
      <c r="X12" s="11"/>
      <c r="Y12" s="44"/>
      <c r="Z12" s="44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9"/>
      <c r="AU12" s="13"/>
      <c r="AV12" s="65">
        <v>0</v>
      </c>
      <c r="AW12" s="65">
        <v>0</v>
      </c>
      <c r="AX12" s="65">
        <v>0</v>
      </c>
      <c r="AY12" s="65">
        <v>0</v>
      </c>
      <c r="AZ12" s="65">
        <v>0</v>
      </c>
      <c r="BA12" s="65">
        <v>0</v>
      </c>
      <c r="BB12" s="65">
        <v>0</v>
      </c>
      <c r="BC12" s="65">
        <v>0</v>
      </c>
      <c r="BD12" s="65">
        <v>0</v>
      </c>
      <c r="BE12" s="8">
        <f t="shared" ref="BE12:BE14" si="3">E12+F12+G12+H12+I12+J12+K12+L12+M12+N12+O12+P12+Q12+R12+S12+T12+U12+X12+Y12+Z12+AA12+AB12+AC12+AD12+AE12+AF12+AG12+AH12+AI12+AJ12+AK12+AL12+AM12+AN12+AO12+AP12+AQ12+AR12+AS12</f>
        <v>0</v>
      </c>
      <c r="BF12" s="8">
        <f>SUM(E12:AS12)</f>
        <v>0</v>
      </c>
    </row>
    <row r="13" spans="1:58" ht="16.5" customHeight="1" x14ac:dyDescent="0.2">
      <c r="A13" s="142"/>
      <c r="B13" s="152" t="s">
        <v>145</v>
      </c>
      <c r="C13" s="128" t="s">
        <v>173</v>
      </c>
      <c r="D13" s="16" t="s">
        <v>6</v>
      </c>
      <c r="E13" s="19">
        <v>2</v>
      </c>
      <c r="F13" s="19">
        <v>2</v>
      </c>
      <c r="G13" s="19">
        <v>2</v>
      </c>
      <c r="H13" s="19">
        <v>2</v>
      </c>
      <c r="I13" s="19">
        <v>2</v>
      </c>
      <c r="J13" s="19">
        <v>2</v>
      </c>
      <c r="K13" s="19">
        <v>2</v>
      </c>
      <c r="L13" s="19">
        <v>2</v>
      </c>
      <c r="M13" s="19">
        <v>2</v>
      </c>
      <c r="N13" s="19">
        <v>2</v>
      </c>
      <c r="O13" s="19">
        <v>2</v>
      </c>
      <c r="P13" s="19">
        <v>2</v>
      </c>
      <c r="Q13" s="19">
        <v>2</v>
      </c>
      <c r="R13" s="19">
        <v>2</v>
      </c>
      <c r="S13" s="19">
        <v>2</v>
      </c>
      <c r="T13" s="19">
        <v>2</v>
      </c>
      <c r="U13" s="13"/>
      <c r="V13" s="64"/>
      <c r="W13" s="64"/>
      <c r="X13" s="19">
        <v>2</v>
      </c>
      <c r="Y13" s="44">
        <v>2</v>
      </c>
      <c r="Z13" s="44">
        <v>2</v>
      </c>
      <c r="AA13" s="21">
        <v>2</v>
      </c>
      <c r="AB13" s="21">
        <v>2</v>
      </c>
      <c r="AC13" s="21">
        <v>2</v>
      </c>
      <c r="AD13" s="21">
        <v>2</v>
      </c>
      <c r="AE13" s="21">
        <v>2</v>
      </c>
      <c r="AF13" s="21">
        <v>2</v>
      </c>
      <c r="AG13" s="21">
        <v>2</v>
      </c>
      <c r="AH13" s="21">
        <v>2</v>
      </c>
      <c r="AI13" s="21">
        <v>2</v>
      </c>
      <c r="AJ13" s="21">
        <v>2</v>
      </c>
      <c r="AK13" s="21">
        <v>2</v>
      </c>
      <c r="AL13" s="21">
        <v>2</v>
      </c>
      <c r="AM13" s="21">
        <v>2</v>
      </c>
      <c r="AN13" s="21">
        <v>2</v>
      </c>
      <c r="AO13" s="21">
        <v>2</v>
      </c>
      <c r="AP13" s="21">
        <v>2</v>
      </c>
      <c r="AQ13" s="21">
        <v>2</v>
      </c>
      <c r="AR13" s="21"/>
      <c r="AS13" s="21"/>
      <c r="AT13" s="19"/>
      <c r="AU13" s="13"/>
      <c r="AV13" s="65"/>
      <c r="AW13" s="65"/>
      <c r="AX13" s="65"/>
      <c r="AY13" s="65"/>
      <c r="AZ13" s="65"/>
      <c r="BA13" s="65"/>
      <c r="BB13" s="65"/>
      <c r="BC13" s="65"/>
      <c r="BD13" s="65"/>
      <c r="BE13" s="8">
        <f t="shared" si="3"/>
        <v>72</v>
      </c>
      <c r="BF13" s="8"/>
    </row>
    <row r="14" spans="1:58" ht="10.5" customHeight="1" x14ac:dyDescent="0.2">
      <c r="A14" s="142"/>
      <c r="B14" s="153"/>
      <c r="C14" s="129"/>
      <c r="D14" s="16" t="s">
        <v>7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3"/>
      <c r="V14" s="64"/>
      <c r="W14" s="64"/>
      <c r="X14" s="19"/>
      <c r="Y14" s="44"/>
      <c r="Z14" s="44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19"/>
      <c r="AU14" s="13"/>
      <c r="AV14" s="65"/>
      <c r="AW14" s="65"/>
      <c r="AX14" s="65"/>
      <c r="AY14" s="65"/>
      <c r="AZ14" s="65"/>
      <c r="BA14" s="65"/>
      <c r="BB14" s="65"/>
      <c r="BC14" s="65"/>
      <c r="BD14" s="65"/>
      <c r="BE14" s="8">
        <f t="shared" si="3"/>
        <v>0</v>
      </c>
      <c r="BF14" s="8"/>
    </row>
    <row r="15" spans="1:58" x14ac:dyDescent="0.2">
      <c r="A15" s="142"/>
      <c r="B15" s="145" t="s">
        <v>146</v>
      </c>
      <c r="C15" s="152" t="s">
        <v>174</v>
      </c>
      <c r="D15" s="16" t="s">
        <v>6</v>
      </c>
      <c r="E15" s="6">
        <v>2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16">
        <v>2</v>
      </c>
      <c r="M15" s="16">
        <v>2</v>
      </c>
      <c r="N15" s="16">
        <v>2</v>
      </c>
      <c r="O15" s="16">
        <v>2</v>
      </c>
      <c r="P15" s="16">
        <v>2</v>
      </c>
      <c r="Q15" s="16">
        <v>2</v>
      </c>
      <c r="R15" s="16">
        <v>2</v>
      </c>
      <c r="S15" s="16">
        <v>2</v>
      </c>
      <c r="T15" s="16">
        <v>2</v>
      </c>
      <c r="U15" s="18"/>
      <c r="V15" s="64"/>
      <c r="W15" s="64"/>
      <c r="X15" s="11"/>
      <c r="Y15" s="44"/>
      <c r="Z15" s="44"/>
      <c r="AA15" s="16">
        <v>2</v>
      </c>
      <c r="AB15" s="16">
        <v>2</v>
      </c>
      <c r="AC15" s="16">
        <v>2</v>
      </c>
      <c r="AD15" s="16">
        <v>2</v>
      </c>
      <c r="AE15" s="16">
        <v>2</v>
      </c>
      <c r="AF15" s="16">
        <v>2</v>
      </c>
      <c r="AG15" s="16">
        <v>2</v>
      </c>
      <c r="AH15" s="6">
        <v>2</v>
      </c>
      <c r="AI15" s="6">
        <v>2</v>
      </c>
      <c r="AJ15" s="6">
        <v>2</v>
      </c>
      <c r="AK15" s="6">
        <v>2</v>
      </c>
      <c r="AL15" s="16">
        <v>2</v>
      </c>
      <c r="AM15" s="6">
        <v>2</v>
      </c>
      <c r="AN15" s="6">
        <v>2</v>
      </c>
      <c r="AO15" s="6">
        <v>2</v>
      </c>
      <c r="AP15" s="6">
        <v>2</v>
      </c>
      <c r="AQ15" s="6">
        <v>2</v>
      </c>
      <c r="AR15" s="6">
        <v>2</v>
      </c>
      <c r="AS15" s="6">
        <v>2</v>
      </c>
      <c r="AT15" s="19">
        <v>2</v>
      </c>
      <c r="AU15" s="13"/>
      <c r="AV15" s="65">
        <v>0</v>
      </c>
      <c r="AW15" s="65">
        <v>0</v>
      </c>
      <c r="AX15" s="65">
        <v>0</v>
      </c>
      <c r="AY15" s="65">
        <v>0</v>
      </c>
      <c r="AZ15" s="65">
        <v>0</v>
      </c>
      <c r="BA15" s="65">
        <v>0</v>
      </c>
      <c r="BB15" s="65">
        <v>0</v>
      </c>
      <c r="BC15" s="65">
        <v>0</v>
      </c>
      <c r="BD15" s="65">
        <v>0</v>
      </c>
      <c r="BE15" s="8">
        <f>E15+F15+G15+H15+I15+J15+K15+L15+M15+N15+O15+P15+Q15+R15+S15+T15+U15+X15+Y15+Z15+AA15+AB15+AC15+AD15+AE15+AF15+AG15+AH15+AI15+AJ15+AK15+AL15+AM15+AN15+AO15+AP15+AQ15+AR15+AS15</f>
        <v>70</v>
      </c>
      <c r="BF15" s="8"/>
    </row>
    <row r="16" spans="1:58" x14ac:dyDescent="0.2">
      <c r="A16" s="142"/>
      <c r="B16" s="145"/>
      <c r="C16" s="153"/>
      <c r="D16" s="16" t="s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3"/>
      <c r="V16" s="64"/>
      <c r="W16" s="64"/>
      <c r="X16" s="11"/>
      <c r="Y16" s="44"/>
      <c r="Z16" s="44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9"/>
      <c r="AU16" s="13"/>
      <c r="AV16" s="65">
        <v>0</v>
      </c>
      <c r="AW16" s="65">
        <v>0</v>
      </c>
      <c r="AX16" s="65">
        <v>0</v>
      </c>
      <c r="AY16" s="65">
        <v>0</v>
      </c>
      <c r="AZ16" s="65">
        <v>0</v>
      </c>
      <c r="BA16" s="65">
        <v>0</v>
      </c>
      <c r="BB16" s="65">
        <v>0</v>
      </c>
      <c r="BC16" s="65">
        <v>0</v>
      </c>
      <c r="BD16" s="65">
        <v>0</v>
      </c>
      <c r="BE16" s="8"/>
      <c r="BF16" s="8">
        <f>SUM(E16:AS16)</f>
        <v>0</v>
      </c>
    </row>
    <row r="17" spans="1:58" x14ac:dyDescent="0.2">
      <c r="A17" s="142"/>
      <c r="B17" s="145" t="s">
        <v>147</v>
      </c>
      <c r="C17" s="152" t="s">
        <v>28</v>
      </c>
      <c r="D17" s="16" t="s">
        <v>6</v>
      </c>
      <c r="E17" s="6">
        <v>2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  <c r="L17" s="16">
        <v>2</v>
      </c>
      <c r="M17" s="16">
        <v>2</v>
      </c>
      <c r="N17" s="16">
        <v>2</v>
      </c>
      <c r="O17" s="16">
        <v>2</v>
      </c>
      <c r="P17" s="16">
        <v>2</v>
      </c>
      <c r="Q17" s="16">
        <v>2</v>
      </c>
      <c r="R17" s="16">
        <v>2</v>
      </c>
      <c r="S17" s="16">
        <v>2</v>
      </c>
      <c r="T17" s="16">
        <v>2</v>
      </c>
      <c r="U17" s="18"/>
      <c r="V17" s="64"/>
      <c r="W17" s="64"/>
      <c r="X17" s="11">
        <v>2</v>
      </c>
      <c r="Y17" s="44">
        <v>2</v>
      </c>
      <c r="Z17" s="44">
        <v>2</v>
      </c>
      <c r="AA17" s="16"/>
      <c r="AB17" s="16"/>
      <c r="AC17" s="16"/>
      <c r="AD17" s="16">
        <v>2</v>
      </c>
      <c r="AE17" s="16">
        <v>2</v>
      </c>
      <c r="AF17" s="16">
        <v>2</v>
      </c>
      <c r="AG17" s="16">
        <v>2</v>
      </c>
      <c r="AH17" s="6">
        <v>2</v>
      </c>
      <c r="AI17" s="6">
        <v>2</v>
      </c>
      <c r="AJ17" s="6">
        <v>2</v>
      </c>
      <c r="AK17" s="6">
        <v>2</v>
      </c>
      <c r="AL17" s="16">
        <v>2</v>
      </c>
      <c r="AM17" s="6">
        <v>2</v>
      </c>
      <c r="AN17" s="6">
        <v>2</v>
      </c>
      <c r="AO17" s="6">
        <v>2</v>
      </c>
      <c r="AP17" s="6">
        <v>2</v>
      </c>
      <c r="AQ17" s="6">
        <v>2</v>
      </c>
      <c r="AR17" s="6">
        <v>2</v>
      </c>
      <c r="AS17" s="6">
        <v>2</v>
      </c>
      <c r="AT17" s="19">
        <v>2</v>
      </c>
      <c r="AU17" s="13"/>
      <c r="AV17" s="65">
        <v>0</v>
      </c>
      <c r="AW17" s="65">
        <v>0</v>
      </c>
      <c r="AX17" s="65">
        <v>0</v>
      </c>
      <c r="AY17" s="65">
        <v>0</v>
      </c>
      <c r="AZ17" s="65">
        <v>0</v>
      </c>
      <c r="BA17" s="65">
        <v>0</v>
      </c>
      <c r="BB17" s="65">
        <v>0</v>
      </c>
      <c r="BC17" s="65">
        <v>0</v>
      </c>
      <c r="BD17" s="65">
        <v>0</v>
      </c>
      <c r="BE17" s="8">
        <f>E17+F17+G17+H17+I17+J17+K17+L17+M17+N17+O17+P17+Q17+R17+S17+T17+U17+X17+Y17+Z17+AA17+AB17+AC17+AD17+AE17+AF17+AG17+AH17+AI17+AJ17+AK17+AL17+AM17+AN17+AO17+AP17+AQ17+AR17+AS17</f>
        <v>70</v>
      </c>
      <c r="BF17" s="8"/>
    </row>
    <row r="18" spans="1:58" x14ac:dyDescent="0.2">
      <c r="A18" s="142"/>
      <c r="B18" s="145"/>
      <c r="C18" s="153"/>
      <c r="D18" s="16" t="s">
        <v>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3"/>
      <c r="V18" s="64"/>
      <c r="W18" s="64"/>
      <c r="X18" s="11"/>
      <c r="Y18" s="44"/>
      <c r="Z18" s="44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9"/>
      <c r="AU18" s="13"/>
      <c r="AV18" s="65">
        <v>0</v>
      </c>
      <c r="AW18" s="65">
        <v>0</v>
      </c>
      <c r="AX18" s="65">
        <v>0</v>
      </c>
      <c r="AY18" s="65">
        <v>0</v>
      </c>
      <c r="AZ18" s="65">
        <v>0</v>
      </c>
      <c r="BA18" s="65">
        <v>0</v>
      </c>
      <c r="BB18" s="65">
        <v>0</v>
      </c>
      <c r="BC18" s="65">
        <v>0</v>
      </c>
      <c r="BD18" s="65">
        <v>0</v>
      </c>
      <c r="BE18" s="8"/>
      <c r="BF18" s="8">
        <f>SUM(E18:AS18)</f>
        <v>0</v>
      </c>
    </row>
    <row r="19" spans="1:58" x14ac:dyDescent="0.2">
      <c r="A19" s="142"/>
      <c r="B19" s="145" t="s">
        <v>148</v>
      </c>
      <c r="C19" s="152" t="s">
        <v>30</v>
      </c>
      <c r="D19" s="16" t="s">
        <v>6</v>
      </c>
      <c r="E19" s="6">
        <v>4</v>
      </c>
      <c r="F19" s="6">
        <v>6</v>
      </c>
      <c r="G19" s="6">
        <v>6</v>
      </c>
      <c r="H19" s="6">
        <v>6</v>
      </c>
      <c r="I19" s="6">
        <v>6</v>
      </c>
      <c r="J19" s="6">
        <v>6</v>
      </c>
      <c r="K19" s="6">
        <v>6</v>
      </c>
      <c r="L19" s="16">
        <v>6</v>
      </c>
      <c r="M19" s="16">
        <v>8</v>
      </c>
      <c r="N19" s="16">
        <v>6</v>
      </c>
      <c r="O19" s="16">
        <v>8</v>
      </c>
      <c r="P19" s="16">
        <v>6</v>
      </c>
      <c r="Q19" s="16">
        <v>8</v>
      </c>
      <c r="R19" s="16">
        <v>6</v>
      </c>
      <c r="S19" s="16">
        <v>8</v>
      </c>
      <c r="T19" s="16">
        <v>6</v>
      </c>
      <c r="U19" s="18"/>
      <c r="V19" s="64"/>
      <c r="W19" s="64"/>
      <c r="X19" s="11">
        <v>8</v>
      </c>
      <c r="Y19" s="44">
        <v>12</v>
      </c>
      <c r="Z19" s="44">
        <v>6</v>
      </c>
      <c r="AA19" s="16">
        <v>14</v>
      </c>
      <c r="AB19" s="16">
        <v>8</v>
      </c>
      <c r="AC19" s="16">
        <v>10</v>
      </c>
      <c r="AD19" s="16">
        <v>8</v>
      </c>
      <c r="AE19" s="16">
        <v>10</v>
      </c>
      <c r="AF19" s="16">
        <v>8</v>
      </c>
      <c r="AG19" s="16">
        <v>10</v>
      </c>
      <c r="AH19" s="6">
        <v>4</v>
      </c>
      <c r="AI19" s="6">
        <v>10</v>
      </c>
      <c r="AJ19" s="6">
        <v>8</v>
      </c>
      <c r="AK19" s="6">
        <v>6</v>
      </c>
      <c r="AL19" s="16">
        <v>8</v>
      </c>
      <c r="AM19" s="6">
        <v>10</v>
      </c>
      <c r="AN19" s="6">
        <v>8</v>
      </c>
      <c r="AO19" s="6">
        <v>10</v>
      </c>
      <c r="AP19" s="6">
        <v>8</v>
      </c>
      <c r="AQ19" s="6">
        <v>6</v>
      </c>
      <c r="AR19" s="6">
        <v>12</v>
      </c>
      <c r="AS19" s="6">
        <v>8</v>
      </c>
      <c r="AT19" s="19">
        <v>12</v>
      </c>
      <c r="AU19" s="13"/>
      <c r="AV19" s="65">
        <v>0</v>
      </c>
      <c r="AW19" s="65">
        <v>0</v>
      </c>
      <c r="AX19" s="65">
        <v>0</v>
      </c>
      <c r="AY19" s="65">
        <v>0</v>
      </c>
      <c r="AZ19" s="65">
        <v>0</v>
      </c>
      <c r="BA19" s="65">
        <v>0</v>
      </c>
      <c r="BB19" s="65">
        <v>0</v>
      </c>
      <c r="BC19" s="65">
        <v>0</v>
      </c>
      <c r="BD19" s="65">
        <v>0</v>
      </c>
      <c r="BE19" s="8">
        <f>E19+F19+G19+H19+I19+J19+K19+L19+M19+N19+O19+P19+Q19+R19+S19+T19+U19+X19+Y19+Z19+AA19+AB19+AC19+AD19+AE19+AF19+AG19+AH19+AI19+AJ19+AK19+AL19+AM19+AN19+AO19+AP19+AQ19+AR19+AS19</f>
        <v>294</v>
      </c>
      <c r="BF19" s="8"/>
    </row>
    <row r="20" spans="1:58" x14ac:dyDescent="0.2">
      <c r="A20" s="142"/>
      <c r="B20" s="145"/>
      <c r="C20" s="153"/>
      <c r="D20" s="16" t="s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3"/>
      <c r="V20" s="64"/>
      <c r="W20" s="64"/>
      <c r="X20" s="11"/>
      <c r="Y20" s="44"/>
      <c r="Z20" s="44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9"/>
      <c r="AU20" s="13"/>
      <c r="AV20" s="65">
        <v>0</v>
      </c>
      <c r="AW20" s="65">
        <v>0</v>
      </c>
      <c r="AX20" s="65">
        <v>0</v>
      </c>
      <c r="AY20" s="65">
        <v>0</v>
      </c>
      <c r="AZ20" s="65">
        <v>0</v>
      </c>
      <c r="BA20" s="65">
        <v>0</v>
      </c>
      <c r="BB20" s="65">
        <v>0</v>
      </c>
      <c r="BC20" s="65">
        <v>0</v>
      </c>
      <c r="BD20" s="65">
        <v>0</v>
      </c>
      <c r="BE20" s="8">
        <f t="shared" ref="BE20:BE24" si="4">E20+F20+G20+H20+I20+J20+K20+L20+M20+N20+O20+P20+Q20+R20+S20+T20+U20+X20+Y20+Z20+AA20+AB20+AC20+AD20+AE20+AF20+AG20+AH20+AI20+AJ20+AK20+AL20+AM20+AN20+AO20+AP20+AQ20+AR20+AS20</f>
        <v>0</v>
      </c>
      <c r="BF20" s="8">
        <f>SUM(E20:AS20)</f>
        <v>0</v>
      </c>
    </row>
    <row r="21" spans="1:58" x14ac:dyDescent="0.2">
      <c r="A21" s="142"/>
      <c r="B21" s="152" t="s">
        <v>149</v>
      </c>
      <c r="C21" s="152" t="s">
        <v>157</v>
      </c>
      <c r="D21" s="16" t="s">
        <v>6</v>
      </c>
      <c r="E21" s="6">
        <v>2</v>
      </c>
      <c r="F21" s="6">
        <v>2</v>
      </c>
      <c r="G21" s="6">
        <v>2</v>
      </c>
      <c r="H21" s="6">
        <v>4</v>
      </c>
      <c r="I21" s="6">
        <v>2</v>
      </c>
      <c r="J21" s="6">
        <v>4</v>
      </c>
      <c r="K21" s="6">
        <v>4</v>
      </c>
      <c r="L21" s="6">
        <v>4</v>
      </c>
      <c r="M21" s="6">
        <v>2</v>
      </c>
      <c r="N21" s="6">
        <v>4</v>
      </c>
      <c r="O21" s="6">
        <v>2</v>
      </c>
      <c r="P21" s="6">
        <v>4</v>
      </c>
      <c r="Q21" s="6">
        <v>2</v>
      </c>
      <c r="R21" s="6">
        <v>4</v>
      </c>
      <c r="S21" s="6">
        <v>2</v>
      </c>
      <c r="T21" s="6">
        <v>4</v>
      </c>
      <c r="U21" s="13"/>
      <c r="V21" s="64"/>
      <c r="W21" s="64"/>
      <c r="X21" s="11">
        <v>4</v>
      </c>
      <c r="Y21" s="44">
        <v>2</v>
      </c>
      <c r="Z21" s="44">
        <v>4</v>
      </c>
      <c r="AA21" s="11">
        <v>2</v>
      </c>
      <c r="AB21" s="11">
        <v>4</v>
      </c>
      <c r="AC21" s="11">
        <v>2</v>
      </c>
      <c r="AD21" s="11">
        <v>4</v>
      </c>
      <c r="AE21" s="11">
        <v>2</v>
      </c>
      <c r="AF21" s="11">
        <v>4</v>
      </c>
      <c r="AG21" s="11">
        <v>2</v>
      </c>
      <c r="AH21" s="11">
        <v>4</v>
      </c>
      <c r="AI21" s="11">
        <v>2</v>
      </c>
      <c r="AJ21" s="11">
        <v>4</v>
      </c>
      <c r="AK21" s="11">
        <v>2</v>
      </c>
      <c r="AL21" s="11">
        <v>2</v>
      </c>
      <c r="AM21" s="11">
        <v>2</v>
      </c>
      <c r="AN21" s="11">
        <v>2</v>
      </c>
      <c r="AO21" s="11">
        <v>2</v>
      </c>
      <c r="AP21" s="11">
        <v>2</v>
      </c>
      <c r="AQ21" s="11">
        <v>2</v>
      </c>
      <c r="AR21" s="11">
        <v>2</v>
      </c>
      <c r="AS21" s="11">
        <v>2</v>
      </c>
      <c r="AT21" s="19">
        <v>2</v>
      </c>
      <c r="AU21" s="13"/>
      <c r="AV21" s="65"/>
      <c r="AW21" s="65"/>
      <c r="AX21" s="65"/>
      <c r="AY21" s="65"/>
      <c r="AZ21" s="65"/>
      <c r="BA21" s="65"/>
      <c r="BB21" s="65"/>
      <c r="BC21" s="65"/>
      <c r="BD21" s="65"/>
      <c r="BE21" s="8">
        <f t="shared" si="4"/>
        <v>106</v>
      </c>
      <c r="BF21" s="8"/>
    </row>
    <row r="22" spans="1:58" x14ac:dyDescent="0.2">
      <c r="A22" s="142"/>
      <c r="B22" s="153"/>
      <c r="C22" s="153"/>
      <c r="D22" s="16" t="s">
        <v>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3"/>
      <c r="V22" s="64"/>
      <c r="W22" s="64"/>
      <c r="X22" s="11"/>
      <c r="Y22" s="44"/>
      <c r="Z22" s="44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9"/>
      <c r="AU22" s="13"/>
      <c r="AV22" s="65"/>
      <c r="AW22" s="65"/>
      <c r="AX22" s="65"/>
      <c r="AY22" s="65"/>
      <c r="AZ22" s="65"/>
      <c r="BA22" s="65"/>
      <c r="BB22" s="65"/>
      <c r="BC22" s="65"/>
      <c r="BD22" s="65"/>
      <c r="BE22" s="8">
        <f t="shared" si="4"/>
        <v>0</v>
      </c>
      <c r="BF22" s="8"/>
    </row>
    <row r="23" spans="1:58" x14ac:dyDescent="0.2">
      <c r="A23" s="142"/>
      <c r="B23" s="128" t="s">
        <v>150</v>
      </c>
      <c r="C23" s="128" t="s">
        <v>90</v>
      </c>
      <c r="D23" s="16" t="s">
        <v>6</v>
      </c>
      <c r="E23" s="19">
        <v>2</v>
      </c>
      <c r="F23" s="19">
        <v>2</v>
      </c>
      <c r="G23" s="19">
        <v>2</v>
      </c>
      <c r="H23" s="19">
        <v>2</v>
      </c>
      <c r="I23" s="19">
        <v>2</v>
      </c>
      <c r="J23" s="19">
        <v>2</v>
      </c>
      <c r="K23" s="19">
        <v>2</v>
      </c>
      <c r="L23" s="19">
        <v>2</v>
      </c>
      <c r="M23" s="19">
        <v>2</v>
      </c>
      <c r="N23" s="19">
        <v>2</v>
      </c>
      <c r="O23" s="19">
        <v>2</v>
      </c>
      <c r="P23" s="19">
        <v>2</v>
      </c>
      <c r="Q23" s="19">
        <v>2</v>
      </c>
      <c r="R23" s="19">
        <v>2</v>
      </c>
      <c r="S23" s="19">
        <v>2</v>
      </c>
      <c r="T23" s="19">
        <v>2</v>
      </c>
      <c r="U23" s="13"/>
      <c r="V23" s="75"/>
      <c r="W23" s="75"/>
      <c r="X23" s="21">
        <v>2</v>
      </c>
      <c r="Y23" s="21">
        <v>2</v>
      </c>
      <c r="Z23" s="21">
        <v>2</v>
      </c>
      <c r="AA23" s="21">
        <v>2</v>
      </c>
      <c r="AB23" s="21">
        <v>2</v>
      </c>
      <c r="AC23" s="21">
        <v>2</v>
      </c>
      <c r="AD23" s="21">
        <v>2</v>
      </c>
      <c r="AE23" s="21">
        <v>2</v>
      </c>
      <c r="AF23" s="21">
        <v>2</v>
      </c>
      <c r="AG23" s="21">
        <v>2</v>
      </c>
      <c r="AH23" s="21">
        <v>2</v>
      </c>
      <c r="AI23" s="21">
        <v>2</v>
      </c>
      <c r="AJ23" s="21">
        <v>2</v>
      </c>
      <c r="AK23" s="21">
        <v>2</v>
      </c>
      <c r="AL23" s="21">
        <v>2</v>
      </c>
      <c r="AM23" s="21">
        <v>2</v>
      </c>
      <c r="AN23" s="21">
        <v>2</v>
      </c>
      <c r="AO23" s="21">
        <v>2</v>
      </c>
      <c r="AP23" s="21">
        <v>2</v>
      </c>
      <c r="AQ23" s="21">
        <v>2</v>
      </c>
      <c r="AR23" s="21"/>
      <c r="AS23" s="21"/>
      <c r="AT23" s="21"/>
      <c r="AU23" s="13"/>
      <c r="AV23" s="65"/>
      <c r="AW23" s="65"/>
      <c r="AX23" s="65"/>
      <c r="AY23" s="65"/>
      <c r="AZ23" s="65"/>
      <c r="BA23" s="65"/>
      <c r="BB23" s="65"/>
      <c r="BC23" s="65"/>
      <c r="BD23" s="65"/>
      <c r="BE23" s="8">
        <f t="shared" si="4"/>
        <v>72</v>
      </c>
      <c r="BF23" s="8"/>
    </row>
    <row r="24" spans="1:58" x14ac:dyDescent="0.2">
      <c r="A24" s="142"/>
      <c r="B24" s="129"/>
      <c r="C24" s="129"/>
      <c r="D24" s="16" t="s">
        <v>7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3"/>
      <c r="V24" s="75"/>
      <c r="W24" s="75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13"/>
      <c r="AV24" s="65"/>
      <c r="AW24" s="65"/>
      <c r="AX24" s="65"/>
      <c r="AY24" s="65"/>
      <c r="AZ24" s="65"/>
      <c r="BA24" s="65"/>
      <c r="BB24" s="65"/>
      <c r="BC24" s="65"/>
      <c r="BD24" s="65"/>
      <c r="BE24" s="8">
        <f t="shared" si="4"/>
        <v>0</v>
      </c>
      <c r="BF24" s="8"/>
    </row>
    <row r="25" spans="1:58" x14ac:dyDescent="0.2">
      <c r="A25" s="142"/>
      <c r="B25" s="145" t="s">
        <v>151</v>
      </c>
      <c r="C25" s="128" t="s">
        <v>175</v>
      </c>
      <c r="D25" s="16" t="s">
        <v>6</v>
      </c>
      <c r="E25" s="19">
        <v>2</v>
      </c>
      <c r="F25" s="19">
        <v>2</v>
      </c>
      <c r="G25" s="19">
        <v>2</v>
      </c>
      <c r="H25" s="19">
        <v>2</v>
      </c>
      <c r="I25" s="19">
        <v>2</v>
      </c>
      <c r="J25" s="19">
        <v>2</v>
      </c>
      <c r="K25" s="19">
        <v>2</v>
      </c>
      <c r="L25" s="19">
        <v>2</v>
      </c>
      <c r="M25" s="19">
        <v>2</v>
      </c>
      <c r="N25" s="19">
        <v>2</v>
      </c>
      <c r="O25" s="19">
        <v>2</v>
      </c>
      <c r="P25" s="19">
        <v>2</v>
      </c>
      <c r="Q25" s="19">
        <v>2</v>
      </c>
      <c r="R25" s="19">
        <v>2</v>
      </c>
      <c r="S25" s="19">
        <v>2</v>
      </c>
      <c r="T25" s="19">
        <v>2</v>
      </c>
      <c r="U25" s="13"/>
      <c r="V25" s="65"/>
      <c r="W25" s="65"/>
      <c r="X25" s="19"/>
      <c r="Y25" s="44">
        <v>2</v>
      </c>
      <c r="Z25" s="44">
        <v>2</v>
      </c>
      <c r="AA25" s="21"/>
      <c r="AB25" s="21"/>
      <c r="AC25" s="21">
        <v>2</v>
      </c>
      <c r="AD25" s="21">
        <v>2</v>
      </c>
      <c r="AE25" s="21">
        <v>4</v>
      </c>
      <c r="AF25" s="21"/>
      <c r="AG25" s="21">
        <v>2</v>
      </c>
      <c r="AH25" s="21">
        <v>2</v>
      </c>
      <c r="AI25" s="21"/>
      <c r="AJ25" s="21">
        <v>2</v>
      </c>
      <c r="AK25" s="21">
        <v>2</v>
      </c>
      <c r="AL25" s="21">
        <v>2</v>
      </c>
      <c r="AM25" s="21">
        <v>2</v>
      </c>
      <c r="AN25" s="21"/>
      <c r="AO25" s="21">
        <v>2</v>
      </c>
      <c r="AP25" s="21">
        <v>2</v>
      </c>
      <c r="AQ25" s="21">
        <v>2</v>
      </c>
      <c r="AR25" s="21">
        <v>2</v>
      </c>
      <c r="AS25" s="21">
        <v>2</v>
      </c>
      <c r="AT25" s="19">
        <v>2</v>
      </c>
      <c r="AU25" s="13"/>
      <c r="AV25" s="65">
        <v>0</v>
      </c>
      <c r="AW25" s="65">
        <v>0</v>
      </c>
      <c r="AX25" s="65">
        <v>0</v>
      </c>
      <c r="AY25" s="65">
        <v>0</v>
      </c>
      <c r="AZ25" s="65">
        <v>0</v>
      </c>
      <c r="BA25" s="65">
        <v>0</v>
      </c>
      <c r="BB25" s="65">
        <v>0</v>
      </c>
      <c r="BC25" s="65">
        <v>0</v>
      </c>
      <c r="BD25" s="65">
        <v>0</v>
      </c>
      <c r="BE25" s="8">
        <f>E25+F25+G25+H25+I25+J25+K25+L25+M25+N25+O25+P25+Q25+R25+S25+T25+U25+X25+Y25+Z25+AA25+AB25+AC25+AD25+AE25+AF25+AG25+AH25+AI25+AJ25+AK25+AL25+AM25+AN25+AO25+AP25+AQ25+AR25+AS25</f>
        <v>66</v>
      </c>
      <c r="BF25" s="8"/>
    </row>
    <row r="26" spans="1:58" x14ac:dyDescent="0.2">
      <c r="A26" s="142"/>
      <c r="B26" s="145"/>
      <c r="C26" s="129"/>
      <c r="D26" s="16" t="s">
        <v>7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3"/>
      <c r="V26" s="65"/>
      <c r="W26" s="65"/>
      <c r="X26" s="19"/>
      <c r="Y26" s="44"/>
      <c r="Z26" s="44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19"/>
      <c r="AU26" s="13"/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8">
        <f>E26+F26+G26+H26+I26+J26+K26+L26+M26+N26+O26+P26+Q26+R26+S26+T26+U26+X26+Y26+Z26+AA26+AB26+AC26+AD26+AE26+AF26+AG26+AH26+AI26+AJ26+AK26+AL26+AM26+AN26+AO26+AP26+AQ26+AR26+AS26</f>
        <v>0</v>
      </c>
      <c r="BF26" s="8">
        <f>SUM(E26:AS26)</f>
        <v>0</v>
      </c>
    </row>
    <row r="27" spans="1:58" x14ac:dyDescent="0.2">
      <c r="A27" s="142"/>
      <c r="B27" s="145" t="s">
        <v>152</v>
      </c>
      <c r="C27" s="152" t="s">
        <v>158</v>
      </c>
      <c r="D27" s="16" t="s">
        <v>6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2</v>
      </c>
      <c r="L27" s="6">
        <v>4</v>
      </c>
      <c r="M27" s="6">
        <v>2</v>
      </c>
      <c r="N27" s="6">
        <v>4</v>
      </c>
      <c r="O27" s="6">
        <v>2</v>
      </c>
      <c r="P27" s="6">
        <v>4</v>
      </c>
      <c r="Q27" s="6">
        <v>2</v>
      </c>
      <c r="R27" s="6">
        <v>4</v>
      </c>
      <c r="S27" s="6">
        <v>2</v>
      </c>
      <c r="T27" s="6">
        <v>4</v>
      </c>
      <c r="U27" s="13"/>
      <c r="V27" s="65"/>
      <c r="W27" s="65"/>
      <c r="X27" s="6">
        <v>4</v>
      </c>
      <c r="Y27" s="43">
        <v>4</v>
      </c>
      <c r="Z27" s="43">
        <v>4</v>
      </c>
      <c r="AA27" s="6">
        <v>4</v>
      </c>
      <c r="AB27" s="6">
        <v>4</v>
      </c>
      <c r="AC27" s="6">
        <v>4</v>
      </c>
      <c r="AD27" s="6">
        <v>4</v>
      </c>
      <c r="AE27" s="6">
        <v>4</v>
      </c>
      <c r="AF27" s="6">
        <v>4</v>
      </c>
      <c r="AG27" s="6">
        <v>4</v>
      </c>
      <c r="AH27" s="6">
        <v>4</v>
      </c>
      <c r="AI27" s="6">
        <v>4</v>
      </c>
      <c r="AJ27" s="6">
        <v>4</v>
      </c>
      <c r="AK27" s="6">
        <v>4</v>
      </c>
      <c r="AL27" s="6">
        <v>4</v>
      </c>
      <c r="AM27" s="6">
        <v>2</v>
      </c>
      <c r="AN27" s="6">
        <v>4</v>
      </c>
      <c r="AO27" s="6">
        <v>4</v>
      </c>
      <c r="AP27" s="6">
        <v>4</v>
      </c>
      <c r="AQ27" s="6">
        <v>4</v>
      </c>
      <c r="AR27" s="6">
        <v>4</v>
      </c>
      <c r="AS27" s="6">
        <v>6</v>
      </c>
      <c r="AT27" s="19">
        <v>4</v>
      </c>
      <c r="AU27" s="13"/>
      <c r="AV27" s="65">
        <v>0</v>
      </c>
      <c r="AW27" s="65">
        <v>0</v>
      </c>
      <c r="AX27" s="65">
        <v>0</v>
      </c>
      <c r="AY27" s="65">
        <v>0</v>
      </c>
      <c r="AZ27" s="65">
        <v>0</v>
      </c>
      <c r="BA27" s="65">
        <v>0</v>
      </c>
      <c r="BB27" s="65">
        <v>0</v>
      </c>
      <c r="BC27" s="65">
        <v>0</v>
      </c>
      <c r="BD27" s="65">
        <v>0</v>
      </c>
      <c r="BE27" s="8">
        <f>E27+F27+G27+H27+I27+J27+K27+L27+M27+N27+O27+P27+Q27+R27+S27+T27+U27+X27+Y27+Z27+AA27+AB27+AC27+AD27+AE27+AF27+AG27+AH27+AI27+AJ27+AK27+AL27+AM27+AN27+AO27+AP27+AQ27+AR27+AS27</f>
        <v>142</v>
      </c>
      <c r="BF27" s="8"/>
    </row>
    <row r="28" spans="1:58" x14ac:dyDescent="0.2">
      <c r="A28" s="142"/>
      <c r="B28" s="145"/>
      <c r="C28" s="153"/>
      <c r="D28" s="16" t="s">
        <v>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3"/>
      <c r="V28" s="65"/>
      <c r="W28" s="65"/>
      <c r="X28" s="6"/>
      <c r="Y28" s="44"/>
      <c r="Z28" s="44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9"/>
      <c r="AU28" s="13"/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0</v>
      </c>
      <c r="BB28" s="65">
        <v>0</v>
      </c>
      <c r="BC28" s="65">
        <v>0</v>
      </c>
      <c r="BD28" s="65">
        <v>0</v>
      </c>
      <c r="BE28" s="8"/>
      <c r="BF28" s="8">
        <f>SUM(E28:AS28)</f>
        <v>0</v>
      </c>
    </row>
    <row r="29" spans="1:58" x14ac:dyDescent="0.2">
      <c r="A29" s="142"/>
      <c r="B29" s="145" t="s">
        <v>153</v>
      </c>
      <c r="C29" s="152" t="s">
        <v>29</v>
      </c>
      <c r="D29" s="16" t="s">
        <v>6</v>
      </c>
      <c r="E29" s="6">
        <v>2</v>
      </c>
      <c r="F29" s="6">
        <v>2</v>
      </c>
      <c r="G29" s="6">
        <v>2</v>
      </c>
      <c r="H29" s="6">
        <v>2</v>
      </c>
      <c r="I29" s="6">
        <v>2</v>
      </c>
      <c r="J29" s="6">
        <v>2</v>
      </c>
      <c r="K29" s="6">
        <v>2</v>
      </c>
      <c r="L29" s="16">
        <v>2</v>
      </c>
      <c r="M29" s="16">
        <v>2</v>
      </c>
      <c r="N29" s="16">
        <v>2</v>
      </c>
      <c r="O29" s="16">
        <v>2</v>
      </c>
      <c r="P29" s="16">
        <v>2</v>
      </c>
      <c r="Q29" s="16">
        <v>2</v>
      </c>
      <c r="R29" s="16">
        <v>2</v>
      </c>
      <c r="S29" s="16">
        <v>2</v>
      </c>
      <c r="T29" s="16">
        <v>2</v>
      </c>
      <c r="U29" s="18"/>
      <c r="V29" s="64"/>
      <c r="W29" s="64"/>
      <c r="X29" s="16">
        <v>2</v>
      </c>
      <c r="Y29" s="44">
        <v>2</v>
      </c>
      <c r="Z29" s="44">
        <v>2</v>
      </c>
      <c r="AA29" s="16">
        <v>2</v>
      </c>
      <c r="AB29" s="16">
        <v>2</v>
      </c>
      <c r="AC29" s="16">
        <v>4</v>
      </c>
      <c r="AD29" s="16"/>
      <c r="AE29" s="16"/>
      <c r="AF29" s="16"/>
      <c r="AG29" s="16">
        <v>2</v>
      </c>
      <c r="AH29" s="6">
        <v>2</v>
      </c>
      <c r="AI29" s="6">
        <v>2</v>
      </c>
      <c r="AJ29" s="6">
        <v>2</v>
      </c>
      <c r="AK29" s="6">
        <v>2</v>
      </c>
      <c r="AL29" s="16">
        <v>2</v>
      </c>
      <c r="AM29" s="6">
        <v>2</v>
      </c>
      <c r="AN29" s="6">
        <v>2</v>
      </c>
      <c r="AO29" s="6"/>
      <c r="AP29" s="6">
        <v>2</v>
      </c>
      <c r="AQ29" s="6">
        <v>2</v>
      </c>
      <c r="AR29" s="6">
        <v>2</v>
      </c>
      <c r="AS29" s="6">
        <v>2</v>
      </c>
      <c r="AT29" s="19">
        <v>2</v>
      </c>
      <c r="AU29" s="13"/>
      <c r="AV29" s="65">
        <v>0</v>
      </c>
      <c r="AW29" s="65">
        <v>0</v>
      </c>
      <c r="AX29" s="65">
        <v>0</v>
      </c>
      <c r="AY29" s="65">
        <v>0</v>
      </c>
      <c r="AZ29" s="65">
        <v>0</v>
      </c>
      <c r="BA29" s="65">
        <v>0</v>
      </c>
      <c r="BB29" s="65">
        <v>0</v>
      </c>
      <c r="BC29" s="65">
        <v>0</v>
      </c>
      <c r="BD29" s="65">
        <v>0</v>
      </c>
      <c r="BE29" s="8">
        <f>E29+F29+G29+H29+I29+J29+K29+L29+M29+N29+O29+P29+Q29+R29+S29+T29+U29+X29+Y29+Z29+AA29+AB29+AC29+AD29+AE29+AF29+AG29+AH29+AI29+AJ29+AK29+AL29+AM29+AN29+AO29+AP29+AQ29+AR29+AS29</f>
        <v>70</v>
      </c>
      <c r="BF29" s="8"/>
    </row>
    <row r="30" spans="1:58" x14ac:dyDescent="0.2">
      <c r="A30" s="142"/>
      <c r="B30" s="145"/>
      <c r="C30" s="153"/>
      <c r="D30" s="16" t="s">
        <v>7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3"/>
      <c r="V30" s="65"/>
      <c r="W30" s="65"/>
      <c r="X30" s="6"/>
      <c r="Y30" s="44"/>
      <c r="Z30" s="44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9"/>
      <c r="AU30" s="13"/>
      <c r="AV30" s="65">
        <v>0</v>
      </c>
      <c r="AW30" s="65">
        <v>0</v>
      </c>
      <c r="AX30" s="65">
        <v>0</v>
      </c>
      <c r="AY30" s="65">
        <v>0</v>
      </c>
      <c r="AZ30" s="65">
        <v>0</v>
      </c>
      <c r="BA30" s="65">
        <v>0</v>
      </c>
      <c r="BB30" s="65">
        <v>0</v>
      </c>
      <c r="BC30" s="65">
        <v>0</v>
      </c>
      <c r="BD30" s="65">
        <v>0</v>
      </c>
      <c r="BE30" s="8"/>
      <c r="BF30" s="8">
        <f>SUM(E30:AS30)</f>
        <v>0</v>
      </c>
    </row>
    <row r="31" spans="1:58" x14ac:dyDescent="0.2">
      <c r="A31" s="142"/>
      <c r="B31" s="145" t="s">
        <v>176</v>
      </c>
      <c r="C31" s="152" t="s">
        <v>177</v>
      </c>
      <c r="D31" s="16" t="s">
        <v>6</v>
      </c>
      <c r="E31" s="6">
        <v>2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6">
        <v>2</v>
      </c>
      <c r="L31" s="16">
        <v>2</v>
      </c>
      <c r="M31" s="16">
        <v>2</v>
      </c>
      <c r="N31" s="16">
        <v>2</v>
      </c>
      <c r="O31" s="16">
        <v>2</v>
      </c>
      <c r="P31" s="16">
        <v>2</v>
      </c>
      <c r="Q31" s="16">
        <v>2</v>
      </c>
      <c r="R31" s="16">
        <v>2</v>
      </c>
      <c r="S31" s="16">
        <v>2</v>
      </c>
      <c r="T31" s="16">
        <v>2</v>
      </c>
      <c r="U31" s="18"/>
      <c r="V31" s="64"/>
      <c r="W31" s="64"/>
      <c r="X31" s="16">
        <v>2</v>
      </c>
      <c r="Y31" s="44">
        <v>2</v>
      </c>
      <c r="Z31" s="44">
        <v>2</v>
      </c>
      <c r="AA31" s="16">
        <v>2</v>
      </c>
      <c r="AB31" s="16">
        <v>2</v>
      </c>
      <c r="AC31" s="16">
        <v>2</v>
      </c>
      <c r="AD31" s="16">
        <v>2</v>
      </c>
      <c r="AE31" s="16">
        <v>2</v>
      </c>
      <c r="AF31" s="16">
        <v>2</v>
      </c>
      <c r="AG31" s="16">
        <v>2</v>
      </c>
      <c r="AH31" s="16">
        <v>2</v>
      </c>
      <c r="AI31" s="16"/>
      <c r="AJ31" s="16"/>
      <c r="AK31" s="16">
        <v>2</v>
      </c>
      <c r="AL31" s="16">
        <v>2</v>
      </c>
      <c r="AM31" s="16">
        <v>2</v>
      </c>
      <c r="AN31" s="16">
        <v>4</v>
      </c>
      <c r="AO31" s="16"/>
      <c r="AP31" s="16"/>
      <c r="AQ31" s="16">
        <v>2</v>
      </c>
      <c r="AR31" s="16">
        <v>2</v>
      </c>
      <c r="AS31" s="16">
        <v>2</v>
      </c>
      <c r="AT31" s="19">
        <v>2</v>
      </c>
      <c r="AU31" s="13"/>
      <c r="AV31" s="65">
        <v>0</v>
      </c>
      <c r="AW31" s="65">
        <v>0</v>
      </c>
      <c r="AX31" s="65">
        <v>0</v>
      </c>
      <c r="AY31" s="65">
        <v>0</v>
      </c>
      <c r="AZ31" s="65">
        <v>0</v>
      </c>
      <c r="BA31" s="65">
        <v>0</v>
      </c>
      <c r="BB31" s="65">
        <v>0</v>
      </c>
      <c r="BC31" s="65">
        <v>0</v>
      </c>
      <c r="BD31" s="65">
        <v>0</v>
      </c>
      <c r="BE31" s="8">
        <f>E31+F31+G31+H31+I31+J31+K31+L31+M31+N31+O31+P31+Q31+R31+S31+T31+U31+X31+Y31+Z31+AA31+AB31+AC31+AD31+AE31+AF31+AG31+AH31+AI31+AJ31+AK31+AL31+AM31+AN31+AO31+AP31+AQ31+AR31+AS31</f>
        <v>70</v>
      </c>
      <c r="BF31" s="8"/>
    </row>
    <row r="32" spans="1:58" x14ac:dyDescent="0.2">
      <c r="A32" s="142"/>
      <c r="B32" s="145"/>
      <c r="C32" s="153"/>
      <c r="D32" s="16" t="s">
        <v>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3"/>
      <c r="V32" s="65"/>
      <c r="W32" s="65"/>
      <c r="X32" s="6"/>
      <c r="Y32" s="44"/>
      <c r="Z32" s="44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9"/>
      <c r="AU32" s="13"/>
      <c r="AV32" s="65">
        <v>0</v>
      </c>
      <c r="AW32" s="65">
        <v>0</v>
      </c>
      <c r="AX32" s="65">
        <v>0</v>
      </c>
      <c r="AY32" s="65">
        <v>0</v>
      </c>
      <c r="AZ32" s="65">
        <v>0</v>
      </c>
      <c r="BA32" s="65">
        <v>0</v>
      </c>
      <c r="BB32" s="65">
        <v>0</v>
      </c>
      <c r="BC32" s="65">
        <v>0</v>
      </c>
      <c r="BD32" s="65">
        <v>0</v>
      </c>
      <c r="BE32" s="8"/>
      <c r="BF32" s="8">
        <f>SUM(E32:AS32)</f>
        <v>0</v>
      </c>
    </row>
    <row r="33" spans="1:58" x14ac:dyDescent="0.2">
      <c r="A33" s="142"/>
      <c r="B33" s="145"/>
      <c r="C33" s="152"/>
      <c r="D33" s="1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3"/>
      <c r="V33" s="65"/>
      <c r="W33" s="65"/>
      <c r="X33" s="6"/>
      <c r="Y33" s="44"/>
      <c r="Z33" s="44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9"/>
      <c r="AU33" s="13"/>
      <c r="AV33" s="65">
        <v>0</v>
      </c>
      <c r="AW33" s="65">
        <v>0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8">
        <f>E33+F33+G33+H33+I33+J33+K33+L33+M33+N33+O33+P33+Q33+R33+S33+T33+U33+X33+Y33+Z33+AA33+AB33+AC33+AD33+AE33+AF33+AG33+AH33+AI33+AJ33+AK33+AL33+AM33+AN33+AO33+AP33+AQ33+AR33+AS33</f>
        <v>0</v>
      </c>
      <c r="BF33" s="8"/>
    </row>
    <row r="34" spans="1:58" x14ac:dyDescent="0.2">
      <c r="A34" s="142"/>
      <c r="B34" s="145"/>
      <c r="C34" s="153"/>
      <c r="D34" s="1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3"/>
      <c r="V34" s="65"/>
      <c r="W34" s="65"/>
      <c r="X34" s="6"/>
      <c r="Y34" s="44"/>
      <c r="Z34" s="44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6"/>
      <c r="AQ34" s="6"/>
      <c r="AR34" s="6"/>
      <c r="AS34" s="6"/>
      <c r="AT34" s="19"/>
      <c r="AU34" s="13"/>
      <c r="AV34" s="65">
        <v>0</v>
      </c>
      <c r="AW34" s="65">
        <v>0</v>
      </c>
      <c r="AX34" s="65">
        <v>0</v>
      </c>
      <c r="AY34" s="65">
        <v>0</v>
      </c>
      <c r="AZ34" s="65">
        <v>0</v>
      </c>
      <c r="BA34" s="65">
        <v>0</v>
      </c>
      <c r="BB34" s="65">
        <v>0</v>
      </c>
      <c r="BC34" s="65">
        <v>0</v>
      </c>
      <c r="BD34" s="65">
        <v>0</v>
      </c>
      <c r="BE34" s="8">
        <f t="shared" ref="BE34:BE39" si="5">E34+F34+G34+H34+I34+J34+K34+L34+M34+N34+O34+P34+Q34+R34+S34+T34+U34+X34+Y34+Z34+AA34+AB34+AC34+AD34+AE34+AF34+AG34+AH34+AI34+AJ34+AK34+AL34+AM34+AN34+AO34+AP34+AQ34+AR34+AS34</f>
        <v>0</v>
      </c>
      <c r="BF34" s="8">
        <f>SUM(E34:AS34)</f>
        <v>0</v>
      </c>
    </row>
    <row r="35" spans="1:58" x14ac:dyDescent="0.2">
      <c r="A35" s="142"/>
      <c r="B35" s="152"/>
      <c r="C35" s="152"/>
      <c r="D35" s="1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3"/>
      <c r="V35" s="65"/>
      <c r="W35" s="65"/>
      <c r="X35" s="6"/>
      <c r="Y35" s="44"/>
      <c r="Z35" s="44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6"/>
      <c r="AQ35" s="6"/>
      <c r="AR35" s="6"/>
      <c r="AS35" s="6"/>
      <c r="AT35" s="19"/>
      <c r="AU35" s="13"/>
      <c r="AV35" s="65"/>
      <c r="AW35" s="65"/>
      <c r="AX35" s="65"/>
      <c r="AY35" s="65"/>
      <c r="AZ35" s="65"/>
      <c r="BA35" s="65"/>
      <c r="BB35" s="65"/>
      <c r="BC35" s="65"/>
      <c r="BD35" s="65"/>
      <c r="BE35" s="8">
        <f t="shared" si="5"/>
        <v>0</v>
      </c>
      <c r="BF35" s="8"/>
    </row>
    <row r="36" spans="1:58" x14ac:dyDescent="0.2">
      <c r="A36" s="142"/>
      <c r="B36" s="153"/>
      <c r="C36" s="153"/>
      <c r="D36" s="1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3"/>
      <c r="V36" s="65"/>
      <c r="W36" s="65"/>
      <c r="X36" s="6"/>
      <c r="Y36" s="44"/>
      <c r="Z36" s="44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6"/>
      <c r="AQ36" s="6"/>
      <c r="AR36" s="6"/>
      <c r="AS36" s="6"/>
      <c r="AT36" s="19"/>
      <c r="AU36" s="13"/>
      <c r="AV36" s="65"/>
      <c r="AW36" s="65"/>
      <c r="AX36" s="65"/>
      <c r="AY36" s="65"/>
      <c r="AZ36" s="65"/>
      <c r="BA36" s="65"/>
      <c r="BB36" s="65"/>
      <c r="BC36" s="65"/>
      <c r="BD36" s="65"/>
      <c r="BE36" s="8">
        <f t="shared" si="5"/>
        <v>0</v>
      </c>
      <c r="BF36" s="8"/>
    </row>
    <row r="37" spans="1:58" x14ac:dyDescent="0.2">
      <c r="A37" s="142"/>
      <c r="B37" s="145"/>
      <c r="C37" s="152"/>
      <c r="D37" s="1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3"/>
      <c r="V37" s="65"/>
      <c r="W37" s="65"/>
      <c r="X37" s="6"/>
      <c r="Y37" s="44"/>
      <c r="Z37" s="44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9"/>
      <c r="AU37" s="13"/>
      <c r="AV37" s="65">
        <v>0</v>
      </c>
      <c r="AW37" s="65">
        <v>0</v>
      </c>
      <c r="AX37" s="65">
        <v>0</v>
      </c>
      <c r="AY37" s="65">
        <v>0</v>
      </c>
      <c r="AZ37" s="65">
        <v>0</v>
      </c>
      <c r="BA37" s="65">
        <v>0</v>
      </c>
      <c r="BB37" s="65">
        <v>0</v>
      </c>
      <c r="BC37" s="65">
        <v>0</v>
      </c>
      <c r="BD37" s="65">
        <v>0</v>
      </c>
      <c r="BE37" s="8">
        <f t="shared" si="5"/>
        <v>0</v>
      </c>
      <c r="BF37" s="8"/>
    </row>
    <row r="38" spans="1:58" x14ac:dyDescent="0.2">
      <c r="A38" s="142"/>
      <c r="B38" s="145"/>
      <c r="C38" s="153"/>
      <c r="D38" s="1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3"/>
      <c r="V38" s="65"/>
      <c r="W38" s="65"/>
      <c r="X38" s="6"/>
      <c r="Y38" s="44"/>
      <c r="Z38" s="44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9"/>
      <c r="AU38" s="13"/>
      <c r="AV38" s="65">
        <v>0</v>
      </c>
      <c r="AW38" s="65">
        <v>0</v>
      </c>
      <c r="AX38" s="65">
        <v>0</v>
      </c>
      <c r="AY38" s="65">
        <v>0</v>
      </c>
      <c r="AZ38" s="65">
        <v>0</v>
      </c>
      <c r="BA38" s="65">
        <v>0</v>
      </c>
      <c r="BB38" s="65">
        <v>0</v>
      </c>
      <c r="BC38" s="65">
        <v>0</v>
      </c>
      <c r="BD38" s="65">
        <v>0</v>
      </c>
      <c r="BE38" s="8">
        <f t="shared" si="5"/>
        <v>0</v>
      </c>
      <c r="BF38" s="8">
        <f>SUM(E38:AS38)</f>
        <v>0</v>
      </c>
    </row>
    <row r="39" spans="1:58" x14ac:dyDescent="0.2">
      <c r="A39" s="142"/>
      <c r="B39" s="134" t="s">
        <v>154</v>
      </c>
      <c r="C39" s="136" t="s">
        <v>155</v>
      </c>
      <c r="D39" s="47"/>
      <c r="E39" s="48">
        <f>E41+E43</f>
        <v>2</v>
      </c>
      <c r="F39" s="48">
        <f t="shared" ref="F39:U40" si="6">F41+F43</f>
        <v>2</v>
      </c>
      <c r="G39" s="48">
        <f t="shared" si="6"/>
        <v>0</v>
      </c>
      <c r="H39" s="48">
        <f t="shared" si="6"/>
        <v>0</v>
      </c>
      <c r="I39" s="48">
        <f t="shared" si="6"/>
        <v>2</v>
      </c>
      <c r="J39" s="48">
        <f t="shared" si="6"/>
        <v>0</v>
      </c>
      <c r="K39" s="48">
        <f t="shared" si="6"/>
        <v>2</v>
      </c>
      <c r="L39" s="48">
        <f t="shared" si="6"/>
        <v>0</v>
      </c>
      <c r="M39" s="48">
        <f t="shared" si="6"/>
        <v>2</v>
      </c>
      <c r="N39" s="48">
        <f t="shared" si="6"/>
        <v>0</v>
      </c>
      <c r="O39" s="48">
        <f t="shared" si="6"/>
        <v>2</v>
      </c>
      <c r="P39" s="48">
        <f t="shared" si="6"/>
        <v>0</v>
      </c>
      <c r="Q39" s="48">
        <f t="shared" si="6"/>
        <v>2</v>
      </c>
      <c r="R39" s="48">
        <f t="shared" si="6"/>
        <v>0</v>
      </c>
      <c r="S39" s="48">
        <f t="shared" si="6"/>
        <v>2</v>
      </c>
      <c r="T39" s="48">
        <f t="shared" si="6"/>
        <v>0</v>
      </c>
      <c r="U39" s="13"/>
      <c r="V39" s="65"/>
      <c r="W39" s="65"/>
      <c r="X39" s="48">
        <f>X41+X43</f>
        <v>2</v>
      </c>
      <c r="Y39" s="48">
        <f t="shared" ref="Y39:AT40" si="7">Y41+Y43</f>
        <v>0</v>
      </c>
      <c r="Z39" s="48">
        <f t="shared" si="7"/>
        <v>2</v>
      </c>
      <c r="AA39" s="48">
        <f t="shared" si="7"/>
        <v>0</v>
      </c>
      <c r="AB39" s="48">
        <f t="shared" si="7"/>
        <v>2</v>
      </c>
      <c r="AC39" s="48">
        <f t="shared" si="7"/>
        <v>2</v>
      </c>
      <c r="AD39" s="48">
        <f t="shared" si="7"/>
        <v>0</v>
      </c>
      <c r="AE39" s="48">
        <f t="shared" si="7"/>
        <v>2</v>
      </c>
      <c r="AF39" s="48">
        <f t="shared" si="7"/>
        <v>2</v>
      </c>
      <c r="AG39" s="48">
        <f t="shared" si="7"/>
        <v>0</v>
      </c>
      <c r="AH39" s="48">
        <f t="shared" si="7"/>
        <v>2</v>
      </c>
      <c r="AI39" s="48">
        <f t="shared" si="7"/>
        <v>0</v>
      </c>
      <c r="AJ39" s="48">
        <f t="shared" si="7"/>
        <v>0</v>
      </c>
      <c r="AK39" s="48">
        <f t="shared" si="7"/>
        <v>0</v>
      </c>
      <c r="AL39" s="48">
        <f t="shared" si="7"/>
        <v>0</v>
      </c>
      <c r="AM39" s="48">
        <f t="shared" si="7"/>
        <v>0</v>
      </c>
      <c r="AN39" s="48">
        <f t="shared" si="7"/>
        <v>0</v>
      </c>
      <c r="AO39" s="48">
        <f t="shared" si="7"/>
        <v>0</v>
      </c>
      <c r="AP39" s="48">
        <f t="shared" si="7"/>
        <v>2</v>
      </c>
      <c r="AQ39" s="48">
        <f t="shared" si="7"/>
        <v>0</v>
      </c>
      <c r="AR39" s="48">
        <f t="shared" si="7"/>
        <v>0</v>
      </c>
      <c r="AS39" s="48">
        <f t="shared" si="7"/>
        <v>0</v>
      </c>
      <c r="AT39" s="48">
        <f t="shared" si="7"/>
        <v>0</v>
      </c>
      <c r="AU39" s="13"/>
      <c r="AV39" s="65"/>
      <c r="AW39" s="65"/>
      <c r="AX39" s="65"/>
      <c r="AY39" s="65"/>
      <c r="AZ39" s="65"/>
      <c r="BA39" s="65"/>
      <c r="BB39" s="65"/>
      <c r="BC39" s="65"/>
      <c r="BD39" s="65"/>
      <c r="BE39" s="8">
        <f t="shared" si="5"/>
        <v>32</v>
      </c>
      <c r="BF39" s="8"/>
    </row>
    <row r="40" spans="1:58" x14ac:dyDescent="0.2">
      <c r="A40" s="142"/>
      <c r="B40" s="135"/>
      <c r="C40" s="137"/>
      <c r="D40" s="47"/>
      <c r="E40" s="48">
        <f>E42+E44</f>
        <v>0</v>
      </c>
      <c r="F40" s="48">
        <f t="shared" si="6"/>
        <v>0</v>
      </c>
      <c r="G40" s="48">
        <f t="shared" si="6"/>
        <v>0</v>
      </c>
      <c r="H40" s="48">
        <f t="shared" si="6"/>
        <v>0</v>
      </c>
      <c r="I40" s="48">
        <f t="shared" si="6"/>
        <v>0</v>
      </c>
      <c r="J40" s="48">
        <f t="shared" si="6"/>
        <v>0</v>
      </c>
      <c r="K40" s="48">
        <f t="shared" si="6"/>
        <v>0</v>
      </c>
      <c r="L40" s="48">
        <f t="shared" si="6"/>
        <v>0</v>
      </c>
      <c r="M40" s="48">
        <f t="shared" si="6"/>
        <v>0</v>
      </c>
      <c r="N40" s="48">
        <f t="shared" si="6"/>
        <v>0</v>
      </c>
      <c r="O40" s="48">
        <f t="shared" si="6"/>
        <v>0</v>
      </c>
      <c r="P40" s="48">
        <f t="shared" si="6"/>
        <v>0</v>
      </c>
      <c r="Q40" s="48">
        <f t="shared" si="6"/>
        <v>0</v>
      </c>
      <c r="R40" s="48">
        <f t="shared" si="6"/>
        <v>0</v>
      </c>
      <c r="S40" s="48">
        <f t="shared" si="6"/>
        <v>0</v>
      </c>
      <c r="T40" s="48">
        <f t="shared" si="6"/>
        <v>0</v>
      </c>
      <c r="U40" s="13"/>
      <c r="V40" s="65"/>
      <c r="W40" s="65"/>
      <c r="X40" s="48">
        <f>X42+X44</f>
        <v>0</v>
      </c>
      <c r="Y40" s="48">
        <f t="shared" si="7"/>
        <v>0</v>
      </c>
      <c r="Z40" s="48">
        <f t="shared" si="7"/>
        <v>0</v>
      </c>
      <c r="AA40" s="48">
        <f t="shared" si="7"/>
        <v>0</v>
      </c>
      <c r="AB40" s="48">
        <f t="shared" si="7"/>
        <v>0</v>
      </c>
      <c r="AC40" s="48">
        <f t="shared" si="7"/>
        <v>0</v>
      </c>
      <c r="AD40" s="48">
        <f t="shared" si="7"/>
        <v>0</v>
      </c>
      <c r="AE40" s="48">
        <f t="shared" si="7"/>
        <v>0</v>
      </c>
      <c r="AF40" s="48">
        <f t="shared" si="7"/>
        <v>0</v>
      </c>
      <c r="AG40" s="48">
        <f t="shared" si="7"/>
        <v>0</v>
      </c>
      <c r="AH40" s="48">
        <f t="shared" si="7"/>
        <v>0</v>
      </c>
      <c r="AI40" s="48">
        <f t="shared" si="7"/>
        <v>0</v>
      </c>
      <c r="AJ40" s="48">
        <f t="shared" si="7"/>
        <v>0</v>
      </c>
      <c r="AK40" s="48">
        <f t="shared" si="7"/>
        <v>0</v>
      </c>
      <c r="AL40" s="48">
        <f t="shared" si="7"/>
        <v>0</v>
      </c>
      <c r="AM40" s="48">
        <f t="shared" si="7"/>
        <v>0</v>
      </c>
      <c r="AN40" s="48">
        <f t="shared" si="7"/>
        <v>0</v>
      </c>
      <c r="AO40" s="48">
        <f t="shared" si="7"/>
        <v>0</v>
      </c>
      <c r="AP40" s="48">
        <f t="shared" si="7"/>
        <v>0</v>
      </c>
      <c r="AQ40" s="48">
        <f t="shared" si="7"/>
        <v>0</v>
      </c>
      <c r="AR40" s="48">
        <f t="shared" si="7"/>
        <v>0</v>
      </c>
      <c r="AS40" s="48">
        <f t="shared" si="7"/>
        <v>0</v>
      </c>
      <c r="AT40" s="48">
        <f t="shared" si="7"/>
        <v>0</v>
      </c>
      <c r="AU40" s="13"/>
      <c r="AV40" s="65"/>
      <c r="AW40" s="65"/>
      <c r="AX40" s="65"/>
      <c r="AY40" s="65"/>
      <c r="AZ40" s="65"/>
      <c r="BA40" s="65"/>
      <c r="BB40" s="65"/>
      <c r="BC40" s="65"/>
      <c r="BD40" s="65"/>
      <c r="BE40" s="8"/>
      <c r="BF40" s="8"/>
    </row>
    <row r="41" spans="1:58" ht="26.25" customHeight="1" x14ac:dyDescent="0.2">
      <c r="A41" s="142"/>
      <c r="B41" s="128"/>
      <c r="C41" s="128" t="s">
        <v>178</v>
      </c>
      <c r="D41" s="16" t="s">
        <v>6</v>
      </c>
      <c r="E41" s="19">
        <v>2</v>
      </c>
      <c r="F41" s="19">
        <v>2</v>
      </c>
      <c r="G41" s="19"/>
      <c r="H41" s="19"/>
      <c r="I41" s="19">
        <v>2</v>
      </c>
      <c r="J41" s="19"/>
      <c r="K41" s="19">
        <v>2</v>
      </c>
      <c r="L41" s="19"/>
      <c r="M41" s="19">
        <v>2</v>
      </c>
      <c r="N41" s="19"/>
      <c r="O41" s="19">
        <v>2</v>
      </c>
      <c r="P41" s="19"/>
      <c r="Q41" s="19">
        <v>2</v>
      </c>
      <c r="R41" s="19"/>
      <c r="S41" s="19">
        <v>2</v>
      </c>
      <c r="T41" s="19"/>
      <c r="U41" s="13"/>
      <c r="V41" s="65"/>
      <c r="W41" s="65"/>
      <c r="X41" s="19">
        <v>2</v>
      </c>
      <c r="Y41" s="44"/>
      <c r="Z41" s="44">
        <v>2</v>
      </c>
      <c r="AA41" s="21"/>
      <c r="AB41" s="21">
        <v>2</v>
      </c>
      <c r="AC41" s="21">
        <v>2</v>
      </c>
      <c r="AD41" s="21"/>
      <c r="AE41" s="21">
        <v>2</v>
      </c>
      <c r="AF41" s="21">
        <v>2</v>
      </c>
      <c r="AG41" s="21"/>
      <c r="AH41" s="21">
        <v>2</v>
      </c>
      <c r="AI41" s="21"/>
      <c r="AJ41" s="21"/>
      <c r="AK41" s="21"/>
      <c r="AL41" s="21"/>
      <c r="AM41" s="21"/>
      <c r="AN41" s="21"/>
      <c r="AO41" s="21"/>
      <c r="AP41" s="21">
        <v>2</v>
      </c>
      <c r="AQ41" s="21"/>
      <c r="AR41" s="21"/>
      <c r="AS41" s="21"/>
      <c r="AT41" s="19"/>
      <c r="AU41" s="13"/>
      <c r="AV41" s="66"/>
      <c r="AW41" s="66"/>
      <c r="AX41" s="66"/>
      <c r="AY41" s="66"/>
      <c r="AZ41" s="66"/>
      <c r="BA41" s="66"/>
      <c r="BB41" s="66"/>
      <c r="BC41" s="66"/>
      <c r="BD41" s="66"/>
      <c r="BE41" s="8">
        <f>E41+F41+G41+H41+I41+J41+K41+L41+M41+N41+O41+P41+Q41+R41+S41+T41+U41+X41+Y41+Z41+AA41+AB41+AC41+AD41+AE41+AF41+AG41+AH41+AI41+AJ41+AK41+AL41+AM41+AN41+AO41+AP41+AQ41+AR41+AS41</f>
        <v>32</v>
      </c>
      <c r="BF41" s="8"/>
    </row>
    <row r="42" spans="1:58" ht="24" customHeight="1" x14ac:dyDescent="0.2">
      <c r="A42" s="142"/>
      <c r="B42" s="129"/>
      <c r="C42" s="129"/>
      <c r="D42" s="16" t="s">
        <v>7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3"/>
      <c r="V42" s="65"/>
      <c r="W42" s="65"/>
      <c r="X42" s="19"/>
      <c r="Y42" s="44"/>
      <c r="Z42" s="44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19"/>
      <c r="AU42" s="13"/>
      <c r="AV42" s="66"/>
      <c r="AW42" s="66"/>
      <c r="AX42" s="66"/>
      <c r="AY42" s="66"/>
      <c r="AZ42" s="66"/>
      <c r="BA42" s="66"/>
      <c r="BB42" s="66"/>
      <c r="BC42" s="66"/>
      <c r="BD42" s="66"/>
      <c r="BE42" s="8">
        <f t="shared" ref="BE42:BE44" si="8">E42+F42+G42+H42+I42+J42+K42+L42+M42+N42+O42+P42+Q42+R42+S42+T42+U42+X42+Y42+Z42+AA42+AB42+AC42+AD42+AE42+AF42+AG42+AH42+AI42+AJ42+AK42+AL42+AM42+AN42+AO42+AP42+AQ42+AR42+AS42</f>
        <v>0</v>
      </c>
      <c r="BF42" s="8"/>
    </row>
    <row r="43" spans="1:58" x14ac:dyDescent="0.2">
      <c r="A43" s="142"/>
      <c r="B43" s="128"/>
      <c r="C43" s="128" t="s">
        <v>179</v>
      </c>
      <c r="D43" s="16" t="s">
        <v>6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3"/>
      <c r="V43" s="65"/>
      <c r="W43" s="65"/>
      <c r="X43" s="19"/>
      <c r="Y43" s="44"/>
      <c r="Z43" s="44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19"/>
      <c r="AU43" s="13"/>
      <c r="AV43" s="66"/>
      <c r="AW43" s="66"/>
      <c r="AX43" s="66"/>
      <c r="AY43" s="66"/>
      <c r="AZ43" s="66"/>
      <c r="BA43" s="66"/>
      <c r="BB43" s="66"/>
      <c r="BC43" s="66"/>
      <c r="BD43" s="66"/>
      <c r="BE43" s="8">
        <f t="shared" si="8"/>
        <v>0</v>
      </c>
      <c r="BF43" s="8"/>
    </row>
    <row r="44" spans="1:58" x14ac:dyDescent="0.2">
      <c r="A44" s="142"/>
      <c r="B44" s="129"/>
      <c r="C44" s="129"/>
      <c r="D44" s="16" t="s">
        <v>7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3"/>
      <c r="V44" s="66"/>
      <c r="W44" s="66"/>
      <c r="X44" s="19"/>
      <c r="Y44" s="44"/>
      <c r="Z44" s="44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19"/>
      <c r="AU44" s="13"/>
      <c r="AV44" s="66"/>
      <c r="AW44" s="66"/>
      <c r="AX44" s="66"/>
      <c r="AY44" s="66"/>
      <c r="AZ44" s="66"/>
      <c r="BA44" s="66"/>
      <c r="BB44" s="66"/>
      <c r="BC44" s="66"/>
      <c r="BD44" s="66"/>
      <c r="BE44" s="8">
        <f t="shared" si="8"/>
        <v>0</v>
      </c>
      <c r="BF44" s="8"/>
    </row>
    <row r="45" spans="1:58" x14ac:dyDescent="0.2">
      <c r="A45" s="142"/>
      <c r="B45" s="121" t="s">
        <v>22</v>
      </c>
      <c r="C45" s="121"/>
      <c r="D45" s="121"/>
      <c r="E45" s="8">
        <f>E5+E39</f>
        <v>36</v>
      </c>
      <c r="F45" s="8">
        <f t="shared" ref="F45:T46" si="9">F5+F39</f>
        <v>36</v>
      </c>
      <c r="G45" s="8">
        <f t="shared" si="9"/>
        <v>36</v>
      </c>
      <c r="H45" s="8">
        <f t="shared" si="9"/>
        <v>36</v>
      </c>
      <c r="I45" s="8">
        <f t="shared" si="9"/>
        <v>36</v>
      </c>
      <c r="J45" s="8">
        <f t="shared" si="9"/>
        <v>36</v>
      </c>
      <c r="K45" s="8">
        <f t="shared" si="9"/>
        <v>36</v>
      </c>
      <c r="L45" s="8">
        <f t="shared" si="9"/>
        <v>36</v>
      </c>
      <c r="M45" s="8">
        <f t="shared" si="9"/>
        <v>36</v>
      </c>
      <c r="N45" s="8">
        <f t="shared" si="9"/>
        <v>36</v>
      </c>
      <c r="O45" s="8">
        <f t="shared" si="9"/>
        <v>36</v>
      </c>
      <c r="P45" s="8">
        <f t="shared" si="9"/>
        <v>36</v>
      </c>
      <c r="Q45" s="8">
        <f t="shared" si="9"/>
        <v>36</v>
      </c>
      <c r="R45" s="8">
        <f t="shared" si="9"/>
        <v>36</v>
      </c>
      <c r="S45" s="8">
        <f t="shared" si="9"/>
        <v>36</v>
      </c>
      <c r="T45" s="8">
        <f t="shared" si="9"/>
        <v>36</v>
      </c>
      <c r="U45" s="13"/>
      <c r="V45" s="66">
        <f t="shared" ref="V45:Y45" si="10">V5+V23+V39</f>
        <v>0</v>
      </c>
      <c r="W45" s="66">
        <f t="shared" si="10"/>
        <v>0</v>
      </c>
      <c r="X45" s="8">
        <f>X5+X39</f>
        <v>36</v>
      </c>
      <c r="Y45" s="8">
        <f t="shared" ref="Y45:AT46" si="11">Y5+Y39</f>
        <v>36</v>
      </c>
      <c r="Z45" s="8">
        <f t="shared" si="11"/>
        <v>36</v>
      </c>
      <c r="AA45" s="8">
        <f t="shared" si="11"/>
        <v>36</v>
      </c>
      <c r="AB45" s="8">
        <f t="shared" si="11"/>
        <v>36</v>
      </c>
      <c r="AC45" s="8">
        <f t="shared" si="11"/>
        <v>36</v>
      </c>
      <c r="AD45" s="8">
        <f t="shared" si="11"/>
        <v>36</v>
      </c>
      <c r="AE45" s="8">
        <f t="shared" si="11"/>
        <v>36</v>
      </c>
      <c r="AF45" s="8">
        <f t="shared" si="11"/>
        <v>36</v>
      </c>
      <c r="AG45" s="8">
        <f t="shared" si="11"/>
        <v>36</v>
      </c>
      <c r="AH45" s="8">
        <f t="shared" si="11"/>
        <v>36</v>
      </c>
      <c r="AI45" s="8">
        <f t="shared" si="11"/>
        <v>36</v>
      </c>
      <c r="AJ45" s="8">
        <f t="shared" si="11"/>
        <v>36</v>
      </c>
      <c r="AK45" s="8">
        <f t="shared" si="11"/>
        <v>36</v>
      </c>
      <c r="AL45" s="8">
        <f t="shared" si="11"/>
        <v>36</v>
      </c>
      <c r="AM45" s="8">
        <f t="shared" si="11"/>
        <v>36</v>
      </c>
      <c r="AN45" s="8">
        <f t="shared" si="11"/>
        <v>36</v>
      </c>
      <c r="AO45" s="8">
        <f t="shared" si="11"/>
        <v>36</v>
      </c>
      <c r="AP45" s="8">
        <f t="shared" si="11"/>
        <v>36</v>
      </c>
      <c r="AQ45" s="8">
        <f t="shared" si="11"/>
        <v>36</v>
      </c>
      <c r="AR45" s="8">
        <f t="shared" si="11"/>
        <v>36</v>
      </c>
      <c r="AS45" s="8">
        <f t="shared" si="11"/>
        <v>36</v>
      </c>
      <c r="AT45" s="8">
        <f t="shared" si="11"/>
        <v>36</v>
      </c>
      <c r="AU45" s="13"/>
      <c r="AV45" s="65">
        <v>0</v>
      </c>
      <c r="AW45" s="65">
        <v>0</v>
      </c>
      <c r="AX45" s="65">
        <v>0</v>
      </c>
      <c r="AY45" s="65">
        <v>0</v>
      </c>
      <c r="AZ45" s="65">
        <v>0</v>
      </c>
      <c r="BA45" s="65">
        <v>0</v>
      </c>
      <c r="BB45" s="65">
        <v>0</v>
      </c>
      <c r="BC45" s="65">
        <v>0</v>
      </c>
      <c r="BD45" s="65">
        <v>0</v>
      </c>
      <c r="BE45" s="8">
        <v>1404</v>
      </c>
      <c r="BF45" s="8"/>
    </row>
    <row r="46" spans="1:58" x14ac:dyDescent="0.2">
      <c r="A46" s="142"/>
      <c r="B46" s="122" t="s">
        <v>23</v>
      </c>
      <c r="C46" s="122"/>
      <c r="D46" s="122"/>
      <c r="E46" s="15">
        <f>E6+E40</f>
        <v>0</v>
      </c>
      <c r="F46" s="15">
        <f t="shared" si="9"/>
        <v>0</v>
      </c>
      <c r="G46" s="15">
        <f t="shared" si="9"/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0</v>
      </c>
      <c r="Q46" s="15">
        <f t="shared" si="9"/>
        <v>0</v>
      </c>
      <c r="R46" s="15">
        <f t="shared" si="9"/>
        <v>0</v>
      </c>
      <c r="S46" s="15">
        <f t="shared" si="9"/>
        <v>0</v>
      </c>
      <c r="T46" s="15">
        <f t="shared" si="9"/>
        <v>0</v>
      </c>
      <c r="U46" s="112"/>
      <c r="V46" s="167">
        <f>V6+V24+V40</f>
        <v>0</v>
      </c>
      <c r="W46" s="167">
        <f>W6+W24+W40</f>
        <v>0</v>
      </c>
      <c r="X46" s="15">
        <f>X6+X40</f>
        <v>0</v>
      </c>
      <c r="Y46" s="15">
        <f t="shared" si="11"/>
        <v>0</v>
      </c>
      <c r="Z46" s="15">
        <f t="shared" si="11"/>
        <v>0</v>
      </c>
      <c r="AA46" s="15">
        <f t="shared" si="11"/>
        <v>0</v>
      </c>
      <c r="AB46" s="15">
        <f t="shared" si="11"/>
        <v>0</v>
      </c>
      <c r="AC46" s="15">
        <f t="shared" si="11"/>
        <v>0</v>
      </c>
      <c r="AD46" s="15">
        <f t="shared" si="11"/>
        <v>0</v>
      </c>
      <c r="AE46" s="15">
        <f t="shared" si="11"/>
        <v>0</v>
      </c>
      <c r="AF46" s="15">
        <f t="shared" si="11"/>
        <v>0</v>
      </c>
      <c r="AG46" s="15">
        <f t="shared" si="11"/>
        <v>0</v>
      </c>
      <c r="AH46" s="15">
        <f t="shared" si="11"/>
        <v>0</v>
      </c>
      <c r="AI46" s="15">
        <f t="shared" si="11"/>
        <v>0</v>
      </c>
      <c r="AJ46" s="15">
        <f t="shared" si="11"/>
        <v>0</v>
      </c>
      <c r="AK46" s="15">
        <f t="shared" si="11"/>
        <v>0</v>
      </c>
      <c r="AL46" s="15">
        <f t="shared" si="11"/>
        <v>0</v>
      </c>
      <c r="AM46" s="15">
        <f t="shared" si="11"/>
        <v>0</v>
      </c>
      <c r="AN46" s="15">
        <f t="shared" si="11"/>
        <v>0</v>
      </c>
      <c r="AO46" s="15">
        <f t="shared" si="11"/>
        <v>0</v>
      </c>
      <c r="AP46" s="15">
        <f t="shared" si="11"/>
        <v>0</v>
      </c>
      <c r="AQ46" s="15">
        <f t="shared" si="11"/>
        <v>0</v>
      </c>
      <c r="AR46" s="15">
        <f t="shared" si="11"/>
        <v>0</v>
      </c>
      <c r="AS46" s="15">
        <f t="shared" si="11"/>
        <v>0</v>
      </c>
      <c r="AT46" s="15">
        <f t="shared" si="11"/>
        <v>0</v>
      </c>
      <c r="AU46" s="13"/>
      <c r="AV46" s="65">
        <v>0</v>
      </c>
      <c r="AW46" s="65">
        <v>0</v>
      </c>
      <c r="AX46" s="65">
        <v>0</v>
      </c>
      <c r="AY46" s="65">
        <v>0</v>
      </c>
      <c r="AZ46" s="65">
        <v>0</v>
      </c>
      <c r="BA46" s="65">
        <v>0</v>
      </c>
      <c r="BB46" s="65">
        <v>0</v>
      </c>
      <c r="BC46" s="65">
        <v>0</v>
      </c>
      <c r="BD46" s="65">
        <v>0</v>
      </c>
      <c r="BE46" s="8">
        <f t="shared" ref="BE46" si="12">E46+F46+G46+H46+I46+J46+K46+L46+M46+N46+O46+P46+Q46+R46+S46+T46+U46+X46+Y46+Z46+AA46+AB46+AC46+AD46+AE46+AF46+AG46+AH46+AI46+AJ46+AK46+AL46+AM46+AN46+AO46+AP46+AQ46+AR46+AS46</f>
        <v>0</v>
      </c>
      <c r="BF46" s="8">
        <f>SUM(BF7:BF45)</f>
        <v>0</v>
      </c>
    </row>
    <row r="47" spans="1:58" x14ac:dyDescent="0.2">
      <c r="A47" s="143"/>
      <c r="B47" s="122" t="s">
        <v>16</v>
      </c>
      <c r="C47" s="122"/>
      <c r="D47" s="122"/>
      <c r="E47" s="8">
        <f>SUM(E45:E46)</f>
        <v>36</v>
      </c>
      <c r="F47" s="8">
        <f t="shared" ref="F47:AT47" si="13">SUM(F45:F46)</f>
        <v>36</v>
      </c>
      <c r="G47" s="8">
        <f t="shared" si="13"/>
        <v>36</v>
      </c>
      <c r="H47" s="8">
        <f t="shared" si="13"/>
        <v>36</v>
      </c>
      <c r="I47" s="8">
        <f t="shared" si="13"/>
        <v>36</v>
      </c>
      <c r="J47" s="8">
        <f t="shared" si="13"/>
        <v>36</v>
      </c>
      <c r="K47" s="8">
        <f t="shared" si="13"/>
        <v>36</v>
      </c>
      <c r="L47" s="8">
        <f t="shared" si="13"/>
        <v>36</v>
      </c>
      <c r="M47" s="8">
        <f t="shared" si="13"/>
        <v>36</v>
      </c>
      <c r="N47" s="8">
        <f t="shared" si="13"/>
        <v>36</v>
      </c>
      <c r="O47" s="8">
        <f t="shared" si="13"/>
        <v>36</v>
      </c>
      <c r="P47" s="8">
        <f t="shared" si="13"/>
        <v>36</v>
      </c>
      <c r="Q47" s="8">
        <f t="shared" si="13"/>
        <v>36</v>
      </c>
      <c r="R47" s="8">
        <f t="shared" si="13"/>
        <v>36</v>
      </c>
      <c r="S47" s="8">
        <f t="shared" si="13"/>
        <v>36</v>
      </c>
      <c r="T47" s="8">
        <f t="shared" si="13"/>
        <v>36</v>
      </c>
      <c r="U47" s="13"/>
      <c r="V47" s="66">
        <f t="shared" si="13"/>
        <v>0</v>
      </c>
      <c r="W47" s="66">
        <f t="shared" si="13"/>
        <v>0</v>
      </c>
      <c r="X47" s="8">
        <f t="shared" si="13"/>
        <v>36</v>
      </c>
      <c r="Y47" s="8">
        <f t="shared" si="13"/>
        <v>36</v>
      </c>
      <c r="Z47" s="8">
        <f t="shared" si="13"/>
        <v>36</v>
      </c>
      <c r="AA47" s="8">
        <f t="shared" si="13"/>
        <v>36</v>
      </c>
      <c r="AB47" s="8">
        <f t="shared" si="13"/>
        <v>36</v>
      </c>
      <c r="AC47" s="8">
        <f t="shared" si="13"/>
        <v>36</v>
      </c>
      <c r="AD47" s="8">
        <f t="shared" si="13"/>
        <v>36</v>
      </c>
      <c r="AE47" s="8">
        <f t="shared" si="13"/>
        <v>36</v>
      </c>
      <c r="AF47" s="8">
        <f t="shared" si="13"/>
        <v>36</v>
      </c>
      <c r="AG47" s="8">
        <f t="shared" si="13"/>
        <v>36</v>
      </c>
      <c r="AH47" s="8">
        <f t="shared" si="13"/>
        <v>36</v>
      </c>
      <c r="AI47" s="8">
        <f t="shared" si="13"/>
        <v>36</v>
      </c>
      <c r="AJ47" s="8">
        <f t="shared" si="13"/>
        <v>36</v>
      </c>
      <c r="AK47" s="8">
        <f t="shared" si="13"/>
        <v>36</v>
      </c>
      <c r="AL47" s="8">
        <f t="shared" si="13"/>
        <v>36</v>
      </c>
      <c r="AM47" s="8">
        <f t="shared" si="13"/>
        <v>36</v>
      </c>
      <c r="AN47" s="8">
        <f t="shared" si="13"/>
        <v>36</v>
      </c>
      <c r="AO47" s="8">
        <f t="shared" si="13"/>
        <v>36</v>
      </c>
      <c r="AP47" s="8">
        <f t="shared" si="13"/>
        <v>36</v>
      </c>
      <c r="AQ47" s="8">
        <f t="shared" si="13"/>
        <v>36</v>
      </c>
      <c r="AR47" s="8">
        <f t="shared" si="13"/>
        <v>36</v>
      </c>
      <c r="AS47" s="8">
        <f t="shared" si="13"/>
        <v>36</v>
      </c>
      <c r="AT47" s="8">
        <f t="shared" si="13"/>
        <v>36</v>
      </c>
      <c r="AU47" s="13"/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65">
        <v>0</v>
      </c>
      <c r="BB47" s="65">
        <v>0</v>
      </c>
      <c r="BC47" s="65">
        <v>0</v>
      </c>
      <c r="BD47" s="65">
        <v>0</v>
      </c>
      <c r="BE47" s="164">
        <v>1404</v>
      </c>
      <c r="BF47" s="165"/>
    </row>
    <row r="48" spans="1:58" customFormat="1" x14ac:dyDescent="0.2">
      <c r="AR48" t="s">
        <v>56</v>
      </c>
    </row>
    <row r="49" spans="1:25" customFormat="1" x14ac:dyDescent="0.2"/>
    <row r="50" spans="1:25" customFormat="1" x14ac:dyDescent="0.2">
      <c r="W50" s="67"/>
      <c r="Y50" t="s">
        <v>26</v>
      </c>
    </row>
    <row r="52" spans="1:25" x14ac:dyDescent="0.2">
      <c r="W52" s="68"/>
      <c r="Y52" s="1" t="s">
        <v>27</v>
      </c>
    </row>
    <row r="53" spans="1:25" x14ac:dyDescent="0.2">
      <c r="A53" s="3" t="s">
        <v>18</v>
      </c>
    </row>
  </sheetData>
  <mergeCells count="52">
    <mergeCell ref="B45:D45"/>
    <mergeCell ref="B46:D46"/>
    <mergeCell ref="B47:D47"/>
    <mergeCell ref="BE47:BF47"/>
    <mergeCell ref="B39:B40"/>
    <mergeCell ref="C39:C40"/>
    <mergeCell ref="B41:B42"/>
    <mergeCell ref="C41:C42"/>
    <mergeCell ref="B43:B44"/>
    <mergeCell ref="C43:C44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C13:C14"/>
    <mergeCell ref="B15:B16"/>
    <mergeCell ref="C15:C16"/>
    <mergeCell ref="B17:B18"/>
    <mergeCell ref="C17:C18"/>
    <mergeCell ref="B19:B20"/>
    <mergeCell ref="C19:C20"/>
    <mergeCell ref="A5:A47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A2:A4"/>
    <mergeCell ref="B2:B4"/>
    <mergeCell ref="C2:C4"/>
    <mergeCell ref="D2:D4"/>
    <mergeCell ref="BE2:BE4"/>
    <mergeCell ref="BF2:BF4"/>
    <mergeCell ref="E3:BD3"/>
  </mergeCells>
  <hyperlinks>
    <hyperlink ref="A53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учебный (4курс) 2021-22 уч.год</vt:lpstr>
      <vt:lpstr>учебный (3курс) 2023-24</vt:lpstr>
      <vt:lpstr>учебный (2курс) 2023-24</vt:lpstr>
      <vt:lpstr>учебный (1курс)  2023-24 уч </vt:lpstr>
      <vt:lpstr>'учебный (1курс)  2023-24 уч '!_ftn1</vt:lpstr>
      <vt:lpstr>'учебный (2курс) 2023-24'!_ftn1</vt:lpstr>
      <vt:lpstr>'учебный (3курс) 2023-24'!_ftn1</vt:lpstr>
      <vt:lpstr>'учебный (4курс) 2021-22 уч.год'!_ftn1</vt:lpstr>
      <vt:lpstr>'учебный (1курс)  2023-24 уч '!_ftnref1</vt:lpstr>
      <vt:lpstr>'учебный (2курс) 2023-24'!_ftnref1</vt:lpstr>
      <vt:lpstr>'учебный (3курс) 2023-24'!_ftnref1</vt:lpstr>
      <vt:lpstr>'учебный (4курс) 2021-22 уч.год'!_ftnref1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87_6</dc:creator>
  <cp:lastModifiedBy>Пользователь</cp:lastModifiedBy>
  <cp:lastPrinted>2013-02-08T04:22:37Z</cp:lastPrinted>
  <dcterms:created xsi:type="dcterms:W3CDTF">2011-01-28T09:41:23Z</dcterms:created>
  <dcterms:modified xsi:type="dcterms:W3CDTF">2023-07-26T07:48:47Z</dcterms:modified>
</cp:coreProperties>
</file>