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2315" windowHeight="7875" activeTab="3"/>
  </bookViews>
  <sheets>
    <sheet name="учебный (4курс)  2023-24 уч.год" sheetId="25" r:id="rId1"/>
    <sheet name="учебный (3курс)  2023-24 уч.год" sheetId="19" r:id="rId2"/>
    <sheet name="учебный (2курс) 2023-24 уч.год" sheetId="18" r:id="rId3"/>
    <sheet name="учебный (1курс)  2023-24 уч " sheetId="26" r:id="rId4"/>
  </sheets>
  <definedNames>
    <definedName name="_ftn1" localSheetId="3">'учебный (1курс)  2023-24 уч '!$A$53</definedName>
    <definedName name="_ftn1" localSheetId="2">'учебный (2курс) 2023-24 уч.год'!$A$63</definedName>
    <definedName name="_ftn1" localSheetId="1">'учебный (3курс)  2023-24 уч.год'!$A$81</definedName>
    <definedName name="_ftn1" localSheetId="0">'учебный (4курс)  2023-24 уч.год'!$A$79</definedName>
    <definedName name="_ftnref1" localSheetId="3">'учебный (1курс)  2023-24 уч '!$BE$2</definedName>
    <definedName name="_ftnref1" localSheetId="2">'учебный (2курс) 2023-24 уч.год'!$BE$2</definedName>
    <definedName name="_ftnref1" localSheetId="1">'учебный (3курс)  2023-24 уч.год'!$BE$2</definedName>
    <definedName name="_ftnref1" localSheetId="0">'учебный (4курс)  2023-24 уч.год'!$BE$2</definedName>
  </definedNames>
  <calcPr calcId="144525"/>
</workbook>
</file>

<file path=xl/calcChain.xml><?xml version="1.0" encoding="utf-8"?>
<calcChain xmlns="http://schemas.openxmlformats.org/spreadsheetml/2006/main">
  <c r="W46" i="26" l="1"/>
  <c r="AR45" i="26"/>
  <c r="AN45" i="26"/>
  <c r="AJ45" i="26"/>
  <c r="AF45" i="26"/>
  <c r="AB45" i="26"/>
  <c r="X45" i="26"/>
  <c r="S45" i="26"/>
  <c r="Q45" i="26"/>
  <c r="O45" i="26"/>
  <c r="M45" i="26"/>
  <c r="K45" i="26"/>
  <c r="I45" i="26"/>
  <c r="G45" i="26"/>
  <c r="E45" i="26"/>
  <c r="BE44" i="26"/>
  <c r="BE43" i="26"/>
  <c r="BE42" i="26"/>
  <c r="BE41" i="26"/>
  <c r="AT40" i="26"/>
  <c r="AS40" i="26"/>
  <c r="AR40" i="26"/>
  <c r="AQ40" i="26"/>
  <c r="AP40" i="26"/>
  <c r="AO40" i="26"/>
  <c r="AN40" i="26"/>
  <c r="AM40" i="26"/>
  <c r="AL40" i="26"/>
  <c r="AK40" i="26"/>
  <c r="AJ40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AT39" i="26"/>
  <c r="AS39" i="26"/>
  <c r="AR39" i="26"/>
  <c r="AQ39" i="26"/>
  <c r="AP39" i="26"/>
  <c r="AO39" i="26"/>
  <c r="AN39" i="26"/>
  <c r="AM39" i="26"/>
  <c r="AL39" i="26"/>
  <c r="AK39" i="26"/>
  <c r="AJ39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BE39" i="26" s="1"/>
  <c r="E39" i="26"/>
  <c r="BF38" i="26"/>
  <c r="BE38" i="26"/>
  <c r="BE37" i="26"/>
  <c r="BE36" i="26"/>
  <c r="BE35" i="26"/>
  <c r="BF34" i="26"/>
  <c r="BE34" i="26"/>
  <c r="BE33" i="26"/>
  <c r="BF32" i="26"/>
  <c r="BE31" i="26"/>
  <c r="BF30" i="26"/>
  <c r="BE29" i="26"/>
  <c r="BF28" i="26"/>
  <c r="BE27" i="26"/>
  <c r="BF26" i="26"/>
  <c r="BE26" i="26"/>
  <c r="BE25" i="26"/>
  <c r="BE24" i="26"/>
  <c r="BE23" i="26"/>
  <c r="BE22" i="26"/>
  <c r="BE21" i="26"/>
  <c r="BF20" i="26"/>
  <c r="BE20" i="26"/>
  <c r="BE19" i="26"/>
  <c r="BF18" i="26"/>
  <c r="BE17" i="26"/>
  <c r="BF16" i="26"/>
  <c r="BE15" i="26"/>
  <c r="BE14" i="26"/>
  <c r="BE13" i="26"/>
  <c r="BF12" i="26"/>
  <c r="BE12" i="26"/>
  <c r="BE11" i="26"/>
  <c r="BE10" i="26"/>
  <c r="BE9" i="26"/>
  <c r="BF8" i="26"/>
  <c r="BE8" i="26"/>
  <c r="BE7" i="26"/>
  <c r="AT6" i="26"/>
  <c r="AT46" i="26" s="1"/>
  <c r="AS6" i="26"/>
  <c r="AR6" i="26"/>
  <c r="AR46" i="26" s="1"/>
  <c r="AQ6" i="26"/>
  <c r="AQ46" i="26" s="1"/>
  <c r="AP6" i="26"/>
  <c r="AP46" i="26" s="1"/>
  <c r="AO6" i="26"/>
  <c r="AN6" i="26"/>
  <c r="AN46" i="26" s="1"/>
  <c r="AM6" i="26"/>
  <c r="AM46" i="26" s="1"/>
  <c r="AL6" i="26"/>
  <c r="AL46" i="26" s="1"/>
  <c r="AK6" i="26"/>
  <c r="AJ6" i="26"/>
  <c r="AJ46" i="26" s="1"/>
  <c r="AI6" i="26"/>
  <c r="AI46" i="26" s="1"/>
  <c r="AH6" i="26"/>
  <c r="AH46" i="26" s="1"/>
  <c r="AG6" i="26"/>
  <c r="AF6" i="26"/>
  <c r="AF46" i="26" s="1"/>
  <c r="AE6" i="26"/>
  <c r="AE46" i="26" s="1"/>
  <c r="AD6" i="26"/>
  <c r="AD46" i="26" s="1"/>
  <c r="AC6" i="26"/>
  <c r="AB6" i="26"/>
  <c r="AB46" i="26" s="1"/>
  <c r="AA6" i="26"/>
  <c r="AA46" i="26" s="1"/>
  <c r="Z6" i="26"/>
  <c r="Z46" i="26" s="1"/>
  <c r="Y6" i="26"/>
  <c r="X6" i="26"/>
  <c r="X46" i="26" s="1"/>
  <c r="W6" i="26"/>
  <c r="V6" i="26"/>
  <c r="V46" i="26" s="1"/>
  <c r="U6" i="26"/>
  <c r="T6" i="26"/>
  <c r="T46" i="26" s="1"/>
  <c r="S6" i="26"/>
  <c r="S46" i="26" s="1"/>
  <c r="R6" i="26"/>
  <c r="R46" i="26" s="1"/>
  <c r="Q6" i="26"/>
  <c r="Q46" i="26" s="1"/>
  <c r="P6" i="26"/>
  <c r="P46" i="26" s="1"/>
  <c r="O6" i="26"/>
  <c r="O46" i="26" s="1"/>
  <c r="N6" i="26"/>
  <c r="N46" i="26" s="1"/>
  <c r="M6" i="26"/>
  <c r="M46" i="26" s="1"/>
  <c r="L6" i="26"/>
  <c r="L46" i="26" s="1"/>
  <c r="K6" i="26"/>
  <c r="K46" i="26" s="1"/>
  <c r="J6" i="26"/>
  <c r="J46" i="26" s="1"/>
  <c r="I6" i="26"/>
  <c r="I46" i="26" s="1"/>
  <c r="H6" i="26"/>
  <c r="H46" i="26" s="1"/>
  <c r="G6" i="26"/>
  <c r="G46" i="26" s="1"/>
  <c r="F6" i="26"/>
  <c r="F46" i="26" s="1"/>
  <c r="E6" i="26"/>
  <c r="E46" i="26" s="1"/>
  <c r="AT5" i="26"/>
  <c r="AT45" i="26" s="1"/>
  <c r="AT47" i="26" s="1"/>
  <c r="AS5" i="26"/>
  <c r="AS45" i="26" s="1"/>
  <c r="AR5" i="26"/>
  <c r="AQ5" i="26"/>
  <c r="AQ45" i="26" s="1"/>
  <c r="AP5" i="26"/>
  <c r="AP45" i="26" s="1"/>
  <c r="AP47" i="26" s="1"/>
  <c r="AO5" i="26"/>
  <c r="AO45" i="26" s="1"/>
  <c r="AN5" i="26"/>
  <c r="AM5" i="26"/>
  <c r="AM45" i="26" s="1"/>
  <c r="AL5" i="26"/>
  <c r="AL45" i="26" s="1"/>
  <c r="AL47" i="26" s="1"/>
  <c r="AK5" i="26"/>
  <c r="AK45" i="26" s="1"/>
  <c r="AJ5" i="26"/>
  <c r="AI5" i="26"/>
  <c r="AI45" i="26" s="1"/>
  <c r="AH5" i="26"/>
  <c r="AH45" i="26" s="1"/>
  <c r="AH47" i="26" s="1"/>
  <c r="AG5" i="26"/>
  <c r="AG45" i="26" s="1"/>
  <c r="AF5" i="26"/>
  <c r="AE5" i="26"/>
  <c r="AE45" i="26" s="1"/>
  <c r="AD5" i="26"/>
  <c r="AD45" i="26" s="1"/>
  <c r="AD47" i="26" s="1"/>
  <c r="AC5" i="26"/>
  <c r="AC45" i="26" s="1"/>
  <c r="AB5" i="26"/>
  <c r="AA5" i="26"/>
  <c r="AA45" i="26" s="1"/>
  <c r="Z5" i="26"/>
  <c r="Z45" i="26" s="1"/>
  <c r="Z47" i="26" s="1"/>
  <c r="Y5" i="26"/>
  <c r="Y45" i="26" s="1"/>
  <c r="X5" i="26"/>
  <c r="W5" i="26"/>
  <c r="W45" i="26" s="1"/>
  <c r="W47" i="26" s="1"/>
  <c r="V5" i="26"/>
  <c r="V45" i="26" s="1"/>
  <c r="V47" i="26" s="1"/>
  <c r="U5" i="26"/>
  <c r="T5" i="26"/>
  <c r="T45" i="26" s="1"/>
  <c r="S5" i="26"/>
  <c r="R5" i="26"/>
  <c r="R45" i="26" s="1"/>
  <c r="Q5" i="26"/>
  <c r="P5" i="26"/>
  <c r="P45" i="26" s="1"/>
  <c r="O5" i="26"/>
  <c r="N5" i="26"/>
  <c r="N45" i="26" s="1"/>
  <c r="M5" i="26"/>
  <c r="L5" i="26"/>
  <c r="L45" i="26" s="1"/>
  <c r="K5" i="26"/>
  <c r="J5" i="26"/>
  <c r="J45" i="26" s="1"/>
  <c r="I5" i="26"/>
  <c r="H5" i="26"/>
  <c r="H45" i="26" s="1"/>
  <c r="G5" i="26"/>
  <c r="F5" i="26"/>
  <c r="F45" i="26" s="1"/>
  <c r="E5" i="26"/>
  <c r="AA47" i="26" l="1"/>
  <c r="AE47" i="26"/>
  <c r="AI47" i="26"/>
  <c r="AM47" i="26"/>
  <c r="AQ47" i="26"/>
  <c r="Y46" i="26"/>
  <c r="AC46" i="26"/>
  <c r="AC47" i="26" s="1"/>
  <c r="AG46" i="26"/>
  <c r="AK46" i="26"/>
  <c r="AO46" i="26"/>
  <c r="AS46" i="26"/>
  <c r="AS47" i="26" s="1"/>
  <c r="X47" i="26"/>
  <c r="AF47" i="26"/>
  <c r="AN47" i="26"/>
  <c r="AB47" i="26"/>
  <c r="AJ47" i="26"/>
  <c r="AR47" i="26"/>
  <c r="BF46" i="26"/>
  <c r="Y47" i="26"/>
  <c r="AG47" i="26"/>
  <c r="AK47" i="26"/>
  <c r="AO47" i="26"/>
  <c r="BE46" i="26"/>
  <c r="G47" i="26"/>
  <c r="K47" i="26"/>
  <c r="O47" i="26"/>
  <c r="S47" i="26"/>
  <c r="F47" i="26"/>
  <c r="H47" i="26"/>
  <c r="J47" i="26"/>
  <c r="L47" i="26"/>
  <c r="N47" i="26"/>
  <c r="P47" i="26"/>
  <c r="R47" i="26"/>
  <c r="T47" i="26"/>
  <c r="E47" i="26"/>
  <c r="I47" i="26"/>
  <c r="M47" i="26"/>
  <c r="Q47" i="26"/>
  <c r="O63" i="25"/>
  <c r="P63" i="25"/>
  <c r="Q63" i="25"/>
  <c r="R63" i="25"/>
  <c r="S63" i="25"/>
  <c r="T63" i="25"/>
  <c r="N63" i="25"/>
  <c r="O31" i="25"/>
  <c r="P31" i="25"/>
  <c r="Q31" i="25"/>
  <c r="R31" i="25"/>
  <c r="S31" i="25"/>
  <c r="T31" i="25"/>
  <c r="N31" i="25"/>
  <c r="BD73" i="25"/>
  <c r="BC73" i="25"/>
  <c r="BB73" i="25"/>
  <c r="BA73" i="25"/>
  <c r="AZ73" i="25"/>
  <c r="AY73" i="25"/>
  <c r="BD72" i="25"/>
  <c r="BC72" i="25"/>
  <c r="BB72" i="25"/>
  <c r="BA72" i="25"/>
  <c r="AZ72" i="25"/>
  <c r="AY72" i="25"/>
  <c r="BD71" i="25"/>
  <c r="BC71" i="25"/>
  <c r="BB71" i="25"/>
  <c r="BA71" i="25"/>
  <c r="AZ71" i="25"/>
  <c r="AY71" i="25"/>
  <c r="BF70" i="25"/>
  <c r="BD70" i="25"/>
  <c r="BC70" i="25"/>
  <c r="BB70" i="25"/>
  <c r="BA70" i="25"/>
  <c r="AZ70" i="25"/>
  <c r="AY70" i="25"/>
  <c r="BD69" i="25"/>
  <c r="BC69" i="25"/>
  <c r="BB69" i="25"/>
  <c r="BA69" i="25"/>
  <c r="AZ69" i="25"/>
  <c r="AY69" i="25"/>
  <c r="BE69" i="25" s="1"/>
  <c r="AQ54" i="25"/>
  <c r="AP54" i="25"/>
  <c r="AO54" i="25"/>
  <c r="AN54" i="25"/>
  <c r="AM54" i="25"/>
  <c r="AL54" i="25"/>
  <c r="AJ54" i="25"/>
  <c r="AI54" i="25"/>
  <c r="AH54" i="25"/>
  <c r="AG54" i="25"/>
  <c r="AF54" i="25"/>
  <c r="AE54" i="25"/>
  <c r="AD54" i="25"/>
  <c r="AC54" i="25"/>
  <c r="AB54" i="25"/>
  <c r="AA54" i="25"/>
  <c r="Z54" i="25"/>
  <c r="Y54" i="25"/>
  <c r="AQ53" i="25"/>
  <c r="AP53" i="25"/>
  <c r="AO53" i="25"/>
  <c r="AN53" i="25"/>
  <c r="AM53" i="25"/>
  <c r="AL53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AQ44" i="25"/>
  <c r="AP44" i="25"/>
  <c r="AO44" i="25"/>
  <c r="AN44" i="25"/>
  <c r="AM44" i="25"/>
  <c r="AL44" i="25"/>
  <c r="AJ44" i="25"/>
  <c r="AI44" i="25"/>
  <c r="AH44" i="25"/>
  <c r="AG44" i="25"/>
  <c r="AF44" i="25"/>
  <c r="AE44" i="25"/>
  <c r="AD44" i="25"/>
  <c r="AC44" i="25"/>
  <c r="AB44" i="25"/>
  <c r="AA44" i="25"/>
  <c r="Z44" i="25"/>
  <c r="Y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AQ43" i="25"/>
  <c r="AP43" i="25"/>
  <c r="AO43" i="25"/>
  <c r="AN43" i="25"/>
  <c r="AM43" i="25"/>
  <c r="AL43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AQ32" i="25"/>
  <c r="AP32" i="25"/>
  <c r="AO32" i="25"/>
  <c r="AN32" i="25"/>
  <c r="AM32" i="25"/>
  <c r="AL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BF32" i="25" s="1"/>
  <c r="AQ31" i="25"/>
  <c r="AP31" i="25"/>
  <c r="AO31" i="25"/>
  <c r="AN31" i="25"/>
  <c r="AM31" i="25"/>
  <c r="AL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L31" i="25"/>
  <c r="K31" i="25"/>
  <c r="J31" i="25"/>
  <c r="I31" i="25"/>
  <c r="H31" i="25"/>
  <c r="G31" i="25"/>
  <c r="F31" i="25"/>
  <c r="E31" i="25"/>
  <c r="BF30" i="25"/>
  <c r="BE29" i="25"/>
  <c r="BF26" i="25"/>
  <c r="BE25" i="25"/>
  <c r="BE23" i="25"/>
  <c r="AQ22" i="25"/>
  <c r="AP22" i="25"/>
  <c r="AO22" i="25"/>
  <c r="AN22" i="25"/>
  <c r="AM22" i="25"/>
  <c r="AL22" i="25"/>
  <c r="AJ22" i="25"/>
  <c r="AI22" i="25"/>
  <c r="AH22" i="25"/>
  <c r="AG22" i="25"/>
  <c r="AF22" i="25"/>
  <c r="AE22" i="25"/>
  <c r="AD22" i="25"/>
  <c r="AC22" i="25"/>
  <c r="AB22" i="25"/>
  <c r="AA22" i="25"/>
  <c r="Z22" i="25"/>
  <c r="T22" i="25"/>
  <c r="S22" i="25"/>
  <c r="R22" i="25"/>
  <c r="Q22" i="25"/>
  <c r="P22" i="25"/>
  <c r="O22" i="25"/>
  <c r="N22" i="25"/>
  <c r="M22" i="25"/>
  <c r="M19" i="25" s="1"/>
  <c r="L22" i="25"/>
  <c r="K22" i="25"/>
  <c r="J22" i="25"/>
  <c r="I22" i="25"/>
  <c r="H22" i="25"/>
  <c r="G22" i="25"/>
  <c r="F22" i="25"/>
  <c r="E22" i="25"/>
  <c r="AQ21" i="25"/>
  <c r="AP21" i="25"/>
  <c r="AO21" i="25"/>
  <c r="AN21" i="25"/>
  <c r="AM21" i="25"/>
  <c r="AL21" i="25"/>
  <c r="AJ21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T21" i="25"/>
  <c r="S21" i="25"/>
  <c r="S19" i="25" s="1"/>
  <c r="R21" i="25"/>
  <c r="Q21" i="25"/>
  <c r="Q19" i="25" s="1"/>
  <c r="P21" i="25"/>
  <c r="O21" i="25"/>
  <c r="O19" i="25" s="1"/>
  <c r="N21" i="25"/>
  <c r="M21" i="25"/>
  <c r="L21" i="25"/>
  <c r="K21" i="25"/>
  <c r="J21" i="25"/>
  <c r="I21" i="25"/>
  <c r="H21" i="25"/>
  <c r="G21" i="25"/>
  <c r="F21" i="25"/>
  <c r="E21" i="25"/>
  <c r="AQ20" i="25"/>
  <c r="AP20" i="25"/>
  <c r="AO20" i="25"/>
  <c r="AN20" i="25"/>
  <c r="AM20" i="25"/>
  <c r="AL20" i="25"/>
  <c r="AJ20" i="25"/>
  <c r="AI20" i="25"/>
  <c r="AH20" i="25"/>
  <c r="AG20" i="25"/>
  <c r="AF20" i="25"/>
  <c r="AE20" i="25"/>
  <c r="AD20" i="25"/>
  <c r="AC20" i="25"/>
  <c r="AB20" i="25"/>
  <c r="AA20" i="25"/>
  <c r="Z20" i="25"/>
  <c r="Y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AQ19" i="25"/>
  <c r="AP19" i="25"/>
  <c r="AO19" i="25"/>
  <c r="AN19" i="25"/>
  <c r="AM19" i="25"/>
  <c r="AL19" i="25"/>
  <c r="AJ19" i="25"/>
  <c r="AI19" i="25"/>
  <c r="AH19" i="25"/>
  <c r="AG19" i="25"/>
  <c r="AF19" i="25"/>
  <c r="AE19" i="25"/>
  <c r="AD19" i="25"/>
  <c r="AC19" i="25"/>
  <c r="AB19" i="25"/>
  <c r="AA19" i="25"/>
  <c r="Z19" i="25"/>
  <c r="Y19" i="25"/>
  <c r="T19" i="25"/>
  <c r="R19" i="25"/>
  <c r="P19" i="25"/>
  <c r="N19" i="25"/>
  <c r="L19" i="25"/>
  <c r="K19" i="25"/>
  <c r="J19" i="25"/>
  <c r="I19" i="25"/>
  <c r="H19" i="25"/>
  <c r="G19" i="25"/>
  <c r="F19" i="25"/>
  <c r="E19" i="25"/>
  <c r="BF18" i="25"/>
  <c r="BE17" i="25"/>
  <c r="AQ14" i="25"/>
  <c r="AP14" i="25"/>
  <c r="AO14" i="25"/>
  <c r="AN14" i="25"/>
  <c r="AM14" i="25"/>
  <c r="AL14" i="25"/>
  <c r="AJ14" i="25"/>
  <c r="AI14" i="25"/>
  <c r="AH14" i="25"/>
  <c r="AG14" i="25"/>
  <c r="AF14" i="25"/>
  <c r="AE14" i="25"/>
  <c r="AD14" i="25"/>
  <c r="AC14" i="25"/>
  <c r="AB14" i="25"/>
  <c r="AA14" i="25"/>
  <c r="Z14" i="25"/>
  <c r="Y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AQ13" i="25"/>
  <c r="AP13" i="25"/>
  <c r="AO13" i="25"/>
  <c r="AN13" i="25"/>
  <c r="AM13" i="25"/>
  <c r="AL13" i="25"/>
  <c r="AJ13" i="25"/>
  <c r="AI13" i="25"/>
  <c r="AI11" i="25" s="1"/>
  <c r="AH13" i="25"/>
  <c r="AG13" i="25"/>
  <c r="AF13" i="25"/>
  <c r="AE13" i="25"/>
  <c r="AE11" i="25" s="1"/>
  <c r="AD13" i="25"/>
  <c r="AC13" i="25"/>
  <c r="AC11" i="25" s="1"/>
  <c r="AB13" i="25"/>
  <c r="AA13" i="25"/>
  <c r="Z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AQ12" i="25"/>
  <c r="AP12" i="25"/>
  <c r="AO12" i="25"/>
  <c r="AN12" i="25"/>
  <c r="AM12" i="25"/>
  <c r="AL12" i="25"/>
  <c r="AJ12" i="25"/>
  <c r="AI12" i="25"/>
  <c r="AH12" i="25"/>
  <c r="AG12" i="25"/>
  <c r="AF12" i="25"/>
  <c r="AE12" i="25"/>
  <c r="AD12" i="25"/>
  <c r="AC12" i="25"/>
  <c r="AB12" i="25"/>
  <c r="AA12" i="25"/>
  <c r="Z12" i="25"/>
  <c r="Y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AQ11" i="25"/>
  <c r="AP11" i="25"/>
  <c r="AO11" i="25"/>
  <c r="AN11" i="25"/>
  <c r="AM11" i="25"/>
  <c r="AL11" i="25"/>
  <c r="AJ11" i="25"/>
  <c r="AH11" i="25"/>
  <c r="AG11" i="25"/>
  <c r="AF11" i="25"/>
  <c r="AD11" i="25"/>
  <c r="AB11" i="25"/>
  <c r="AA11" i="25"/>
  <c r="Z11" i="25"/>
  <c r="Y11" i="25"/>
  <c r="X11" i="25"/>
  <c r="T11" i="25"/>
  <c r="R11" i="25"/>
  <c r="P11" i="25"/>
  <c r="N11" i="25"/>
  <c r="L11" i="25"/>
  <c r="K11" i="25"/>
  <c r="J11" i="25"/>
  <c r="I11" i="25"/>
  <c r="H11" i="25"/>
  <c r="G11" i="25"/>
  <c r="F11" i="25"/>
  <c r="E11" i="25"/>
  <c r="BF10" i="25"/>
  <c r="BE9" i="25"/>
  <c r="BF8" i="25"/>
  <c r="BE7" i="25"/>
  <c r="AQ6" i="25"/>
  <c r="AQ72" i="25" s="1"/>
  <c r="AP6" i="25"/>
  <c r="AP72" i="25" s="1"/>
  <c r="AO6" i="25"/>
  <c r="AO72" i="25" s="1"/>
  <c r="AN6" i="25"/>
  <c r="AN72" i="25" s="1"/>
  <c r="AM6" i="25"/>
  <c r="AM72" i="25" s="1"/>
  <c r="AL6" i="25"/>
  <c r="AL72" i="25" s="1"/>
  <c r="AJ6" i="25"/>
  <c r="AJ72" i="25" s="1"/>
  <c r="AI6" i="25"/>
  <c r="AI72" i="25" s="1"/>
  <c r="AH6" i="25"/>
  <c r="AH72" i="25" s="1"/>
  <c r="AG6" i="25"/>
  <c r="AG72" i="25" s="1"/>
  <c r="AF6" i="25"/>
  <c r="AF72" i="25" s="1"/>
  <c r="AE6" i="25"/>
  <c r="AE72" i="25" s="1"/>
  <c r="AD6" i="25"/>
  <c r="AD72" i="25" s="1"/>
  <c r="AC6" i="25"/>
  <c r="AC72" i="25" s="1"/>
  <c r="AB6" i="25"/>
  <c r="AB72" i="25" s="1"/>
  <c r="AA6" i="25"/>
  <c r="AA72" i="25" s="1"/>
  <c r="Z6" i="25"/>
  <c r="Z72" i="25" s="1"/>
  <c r="Y6" i="25"/>
  <c r="X6" i="25"/>
  <c r="T6" i="25"/>
  <c r="T72" i="25" s="1"/>
  <c r="S6" i="25"/>
  <c r="S72" i="25" s="1"/>
  <c r="R6" i="25"/>
  <c r="R72" i="25" s="1"/>
  <c r="Q6" i="25"/>
  <c r="Q72" i="25" s="1"/>
  <c r="P6" i="25"/>
  <c r="P72" i="25" s="1"/>
  <c r="O6" i="25"/>
  <c r="O72" i="25" s="1"/>
  <c r="N6" i="25"/>
  <c r="N72" i="25" s="1"/>
  <c r="M6" i="25"/>
  <c r="M72" i="25" s="1"/>
  <c r="L6" i="25"/>
  <c r="L72" i="25" s="1"/>
  <c r="K6" i="25"/>
  <c r="K72" i="25" s="1"/>
  <c r="J6" i="25"/>
  <c r="J72" i="25" s="1"/>
  <c r="I6" i="25"/>
  <c r="I72" i="25" s="1"/>
  <c r="H6" i="25"/>
  <c r="H72" i="25" s="1"/>
  <c r="G6" i="25"/>
  <c r="G72" i="25" s="1"/>
  <c r="F6" i="25"/>
  <c r="F72" i="25" s="1"/>
  <c r="E6" i="25"/>
  <c r="E72" i="25" s="1"/>
  <c r="AQ5" i="25"/>
  <c r="AQ71" i="25" s="1"/>
  <c r="AQ73" i="25" s="1"/>
  <c r="AP5" i="25"/>
  <c r="AP71" i="25" s="1"/>
  <c r="AP73" i="25" s="1"/>
  <c r="AO5" i="25"/>
  <c r="AO71" i="25" s="1"/>
  <c r="AO73" i="25" s="1"/>
  <c r="AN5" i="25"/>
  <c r="AN71" i="25" s="1"/>
  <c r="AN73" i="25" s="1"/>
  <c r="AM5" i="25"/>
  <c r="AM71" i="25" s="1"/>
  <c r="AM73" i="25" s="1"/>
  <c r="AL5" i="25"/>
  <c r="AL71" i="25" s="1"/>
  <c r="AL73" i="25" s="1"/>
  <c r="AJ5" i="25"/>
  <c r="AJ71" i="25" s="1"/>
  <c r="AJ73" i="25" s="1"/>
  <c r="AI5" i="25"/>
  <c r="AH5" i="25"/>
  <c r="AH71" i="25" s="1"/>
  <c r="AH73" i="25" s="1"/>
  <c r="AG5" i="25"/>
  <c r="AG71" i="25" s="1"/>
  <c r="AG73" i="25" s="1"/>
  <c r="AF5" i="25"/>
  <c r="AF71" i="25" s="1"/>
  <c r="AF73" i="25" s="1"/>
  <c r="AE5" i="25"/>
  <c r="AD5" i="25"/>
  <c r="AD71" i="25" s="1"/>
  <c r="AD73" i="25" s="1"/>
  <c r="AC5" i="25"/>
  <c r="AB5" i="25"/>
  <c r="AB71" i="25" s="1"/>
  <c r="AB73" i="25" s="1"/>
  <c r="AA5" i="25"/>
  <c r="AA71" i="25" s="1"/>
  <c r="AA73" i="25" s="1"/>
  <c r="Z5" i="25"/>
  <c r="Z71" i="25" s="1"/>
  <c r="Z73" i="25" s="1"/>
  <c r="Y5" i="25"/>
  <c r="Y71" i="25" s="1"/>
  <c r="Y73" i="25" s="1"/>
  <c r="X5" i="25"/>
  <c r="X71" i="25" s="1"/>
  <c r="X73" i="25" s="1"/>
  <c r="T5" i="25"/>
  <c r="T71" i="25" s="1"/>
  <c r="T73" i="25" s="1"/>
  <c r="S5" i="25"/>
  <c r="R5" i="25"/>
  <c r="R71" i="25" s="1"/>
  <c r="R73" i="25" s="1"/>
  <c r="Q5" i="25"/>
  <c r="P5" i="25"/>
  <c r="P71" i="25" s="1"/>
  <c r="P73" i="25" s="1"/>
  <c r="O5" i="25"/>
  <c r="N5" i="25"/>
  <c r="N71" i="25" s="1"/>
  <c r="N73" i="25" s="1"/>
  <c r="M5" i="25"/>
  <c r="L5" i="25"/>
  <c r="L71" i="25" s="1"/>
  <c r="L73" i="25" s="1"/>
  <c r="K5" i="25"/>
  <c r="K71" i="25" s="1"/>
  <c r="K73" i="25" s="1"/>
  <c r="J5" i="25"/>
  <c r="J71" i="25" s="1"/>
  <c r="J73" i="25" s="1"/>
  <c r="I5" i="25"/>
  <c r="I71" i="25" s="1"/>
  <c r="I73" i="25" s="1"/>
  <c r="H5" i="25"/>
  <c r="H71" i="25" s="1"/>
  <c r="H73" i="25" s="1"/>
  <c r="G5" i="25"/>
  <c r="G71" i="25" s="1"/>
  <c r="G73" i="25" s="1"/>
  <c r="F5" i="25"/>
  <c r="F71" i="25" s="1"/>
  <c r="F73" i="25" s="1"/>
  <c r="E5" i="25"/>
  <c r="BF14" i="25" l="1"/>
  <c r="BE21" i="25"/>
  <c r="M11" i="25"/>
  <c r="AI71" i="25"/>
  <c r="AI73" i="25" s="1"/>
  <c r="AE71" i="25"/>
  <c r="AE73" i="25" s="1"/>
  <c r="AC71" i="25"/>
  <c r="AC73" i="25" s="1"/>
  <c r="M71" i="25"/>
  <c r="M73" i="25" s="1"/>
  <c r="O11" i="25"/>
  <c r="Q11" i="25"/>
  <c r="S11" i="25"/>
  <c r="BF22" i="25"/>
  <c r="S71" i="25"/>
  <c r="S73" i="25" s="1"/>
  <c r="Q71" i="25"/>
  <c r="Q73" i="25" s="1"/>
  <c r="O71" i="25"/>
  <c r="O73" i="25" s="1"/>
  <c r="BE5" i="25"/>
  <c r="BE31" i="25"/>
  <c r="BE13" i="25"/>
  <c r="BE19" i="25"/>
  <c r="BF24" i="25"/>
  <c r="BE11" i="25"/>
  <c r="BF12" i="25"/>
  <c r="BF20" i="25"/>
  <c r="BF6" i="25"/>
  <c r="BF72" i="25" s="1"/>
  <c r="E71" i="25"/>
  <c r="E73" i="25" s="1"/>
  <c r="Y16" i="19"/>
  <c r="Y14" i="19" s="1"/>
  <c r="Y15" i="19"/>
  <c r="Y33" i="19"/>
  <c r="Y23" i="19"/>
  <c r="Y21" i="19" s="1"/>
  <c r="Y22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AL45" i="19"/>
  <c r="AM45" i="19"/>
  <c r="AN45" i="19"/>
  <c r="AO45" i="19"/>
  <c r="AP45" i="19"/>
  <c r="AQ45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AL56" i="19"/>
  <c r="AM56" i="19"/>
  <c r="AN56" i="19"/>
  <c r="AO56" i="19"/>
  <c r="AP56" i="19"/>
  <c r="AQ56" i="19"/>
  <c r="Y56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AL55" i="19"/>
  <c r="AM55" i="19"/>
  <c r="AN55" i="19"/>
  <c r="AO55" i="19"/>
  <c r="AP55" i="19"/>
  <c r="AQ55" i="19"/>
  <c r="Y55" i="19"/>
  <c r="Y46" i="19"/>
  <c r="Y45" i="19"/>
  <c r="Y3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AN24" i="19"/>
  <c r="AO24" i="19"/>
  <c r="AP24" i="19"/>
  <c r="AQ24" i="19"/>
  <c r="AA23" i="19"/>
  <c r="AB23" i="19"/>
  <c r="AB21" i="19" s="1"/>
  <c r="AC23" i="19"/>
  <c r="AD23" i="19"/>
  <c r="AD21" i="19" s="1"/>
  <c r="AE23" i="19"/>
  <c r="AF23" i="19"/>
  <c r="AF21" i="19" s="1"/>
  <c r="AG23" i="19"/>
  <c r="AH23" i="19"/>
  <c r="AH21" i="19" s="1"/>
  <c r="AI23" i="19"/>
  <c r="AI21" i="19" s="1"/>
  <c r="AJ23" i="19"/>
  <c r="AJ21" i="19" s="1"/>
  <c r="AK23" i="19"/>
  <c r="AK21" i="19" s="1"/>
  <c r="AL23" i="19"/>
  <c r="AL21" i="19" s="1"/>
  <c r="AM23" i="19"/>
  <c r="AN23" i="19"/>
  <c r="AN21" i="19" s="1"/>
  <c r="AO23" i="19"/>
  <c r="AP23" i="19"/>
  <c r="AQ23" i="19"/>
  <c r="AQ21" i="19" s="1"/>
  <c r="Z24" i="19"/>
  <c r="Z22" i="19"/>
  <c r="Z23" i="19"/>
  <c r="Z21" i="19" s="1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E24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E23" i="19"/>
  <c r="Y22" i="18"/>
  <c r="Z22" i="18"/>
  <c r="Y21" i="18"/>
  <c r="Z21" i="18"/>
  <c r="Y10" i="18"/>
  <c r="Z10" i="18"/>
  <c r="Y9" i="18"/>
  <c r="Z9" i="18"/>
  <c r="AA34" i="19"/>
  <c r="AB34" i="19"/>
  <c r="AC34" i="19"/>
  <c r="AD34" i="19"/>
  <c r="AE34" i="19"/>
  <c r="AF34" i="19"/>
  <c r="AG34" i="19"/>
  <c r="AH34" i="19"/>
  <c r="AI34" i="19"/>
  <c r="AJ34" i="19"/>
  <c r="AK34" i="19"/>
  <c r="AL34" i="19"/>
  <c r="AM34" i="19"/>
  <c r="AN34" i="19"/>
  <c r="AO34" i="19"/>
  <c r="AP34" i="19"/>
  <c r="AQ34" i="19"/>
  <c r="Z34" i="19"/>
  <c r="AA33" i="19"/>
  <c r="AB33" i="19"/>
  <c r="AC33" i="19"/>
  <c r="AD33" i="19"/>
  <c r="AE33" i="19"/>
  <c r="AF33" i="19"/>
  <c r="AG33" i="19"/>
  <c r="AG21" i="19" s="1"/>
  <c r="AH33" i="19"/>
  <c r="AI33" i="19"/>
  <c r="AJ33" i="19"/>
  <c r="AK33" i="19"/>
  <c r="AL33" i="19"/>
  <c r="AM33" i="19"/>
  <c r="AN33" i="19"/>
  <c r="AO33" i="19"/>
  <c r="AP33" i="19"/>
  <c r="AQ33" i="19"/>
  <c r="Z33" i="19"/>
  <c r="AO46" i="19"/>
  <c r="AO22" i="19" s="1"/>
  <c r="AO14" i="19" s="1"/>
  <c r="AP46" i="19"/>
  <c r="AQ46" i="19"/>
  <c r="AQ22" i="19" s="1"/>
  <c r="AQ14" i="19" s="1"/>
  <c r="AP22" i="19"/>
  <c r="AO16" i="19"/>
  <c r="AP16" i="19"/>
  <c r="AQ16" i="19"/>
  <c r="AO15" i="19"/>
  <c r="AP15" i="19"/>
  <c r="AQ15" i="19"/>
  <c r="AQ13" i="19" s="1"/>
  <c r="AP14" i="19"/>
  <c r="AO6" i="19"/>
  <c r="AP6" i="19"/>
  <c r="AP74" i="19" s="1"/>
  <c r="AQ6" i="19"/>
  <c r="AO5" i="19"/>
  <c r="AP5" i="19"/>
  <c r="AQ5" i="19"/>
  <c r="BD75" i="19"/>
  <c r="BC75" i="19"/>
  <c r="BB75" i="19"/>
  <c r="BA75" i="19"/>
  <c r="AZ75" i="19"/>
  <c r="AY75" i="19"/>
  <c r="BD74" i="19"/>
  <c r="BC74" i="19"/>
  <c r="BB74" i="19"/>
  <c r="BA74" i="19"/>
  <c r="AZ74" i="19"/>
  <c r="AY74" i="19"/>
  <c r="BD73" i="19"/>
  <c r="BC73" i="19"/>
  <c r="BB73" i="19"/>
  <c r="BA73" i="19"/>
  <c r="AZ73" i="19"/>
  <c r="AY73" i="19"/>
  <c r="BF72" i="19"/>
  <c r="BD72" i="19"/>
  <c r="BC72" i="19"/>
  <c r="BB72" i="19"/>
  <c r="BA72" i="19"/>
  <c r="AZ72" i="19"/>
  <c r="AY72" i="19"/>
  <c r="BD71" i="19"/>
  <c r="BC71" i="19"/>
  <c r="BB71" i="19"/>
  <c r="BA71" i="19"/>
  <c r="AZ71" i="19"/>
  <c r="AY71" i="19"/>
  <c r="BE71" i="19" s="1"/>
  <c r="AN46" i="19"/>
  <c r="AM46" i="19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BD34" i="19"/>
  <c r="BC34" i="19"/>
  <c r="BB34" i="19"/>
  <c r="BA34" i="19"/>
  <c r="AZ34" i="19"/>
  <c r="AY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BD33" i="19"/>
  <c r="BC33" i="19"/>
  <c r="BB33" i="19"/>
  <c r="BA33" i="19"/>
  <c r="AZ33" i="19"/>
  <c r="AY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I21" i="19" s="1"/>
  <c r="I13" i="19" s="1"/>
  <c r="H33" i="19"/>
  <c r="H21" i="19" s="1"/>
  <c r="H13" i="19" s="1"/>
  <c r="G33" i="19"/>
  <c r="G21" i="19" s="1"/>
  <c r="G13" i="19" s="1"/>
  <c r="F33" i="19"/>
  <c r="F21" i="19" s="1"/>
  <c r="F13" i="19" s="1"/>
  <c r="E33" i="19"/>
  <c r="BF32" i="19"/>
  <c r="BD32" i="19"/>
  <c r="BC32" i="19"/>
  <c r="BB32" i="19"/>
  <c r="BA32" i="19"/>
  <c r="AZ32" i="19"/>
  <c r="AY32" i="19"/>
  <c r="BD31" i="19"/>
  <c r="BC31" i="19"/>
  <c r="BB31" i="19"/>
  <c r="BE31" i="19"/>
  <c r="BD28" i="19"/>
  <c r="BC28" i="19"/>
  <c r="BC26" i="19" s="1"/>
  <c r="BB28" i="19"/>
  <c r="BA28" i="19"/>
  <c r="BA26" i="19" s="1"/>
  <c r="AZ28" i="19"/>
  <c r="AY28" i="19"/>
  <c r="AY26" i="19" s="1"/>
  <c r="BF26" i="19" s="1"/>
  <c r="BD27" i="19"/>
  <c r="BC27" i="19"/>
  <c r="BC25" i="19" s="1"/>
  <c r="BB27" i="19"/>
  <c r="BD26" i="19"/>
  <c r="BB26" i="19"/>
  <c r="AZ26" i="19"/>
  <c r="BD25" i="19"/>
  <c r="BB25" i="19"/>
  <c r="AN22" i="19"/>
  <c r="AL22" i="19"/>
  <c r="AJ22" i="19"/>
  <c r="AH22" i="19"/>
  <c r="AF22" i="19"/>
  <c r="AD22" i="19"/>
  <c r="AB22" i="19"/>
  <c r="S22" i="19"/>
  <c r="Q22" i="19"/>
  <c r="O22" i="19"/>
  <c r="M22" i="19"/>
  <c r="K22" i="19"/>
  <c r="I22" i="19"/>
  <c r="G22" i="19"/>
  <c r="X23" i="19"/>
  <c r="X21" i="19" s="1"/>
  <c r="X13" i="19" s="1"/>
  <c r="AM22" i="19"/>
  <c r="AK22" i="19"/>
  <c r="AI22" i="19"/>
  <c r="AG22" i="19"/>
  <c r="AE22" i="19"/>
  <c r="AC22" i="19"/>
  <c r="AA22" i="19"/>
  <c r="T22" i="19"/>
  <c r="P22" i="19"/>
  <c r="L22" i="19"/>
  <c r="H22" i="19"/>
  <c r="T21" i="19"/>
  <c r="S21" i="19"/>
  <c r="R21" i="19"/>
  <c r="Q21" i="19"/>
  <c r="P21" i="19"/>
  <c r="O21" i="19"/>
  <c r="N21" i="19"/>
  <c r="M21" i="19"/>
  <c r="L21" i="19"/>
  <c r="K21" i="19"/>
  <c r="J21" i="19"/>
  <c r="E21" i="19"/>
  <c r="BF20" i="19"/>
  <c r="BE19" i="19"/>
  <c r="AN16" i="19"/>
  <c r="AM16" i="19"/>
  <c r="AL16" i="19"/>
  <c r="AK16" i="19"/>
  <c r="AJ16" i="19"/>
  <c r="AI16" i="19"/>
  <c r="AI14" i="19" s="1"/>
  <c r="AH16" i="19"/>
  <c r="AG16" i="19"/>
  <c r="AF16" i="19"/>
  <c r="AE16" i="19"/>
  <c r="AD16" i="19"/>
  <c r="AC16" i="19"/>
  <c r="AB16" i="19"/>
  <c r="AA16" i="19"/>
  <c r="AA14" i="19" s="1"/>
  <c r="Z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AN15" i="19"/>
  <c r="AN13" i="19" s="1"/>
  <c r="AM15" i="19"/>
  <c r="AL15" i="19"/>
  <c r="AL13" i="19" s="1"/>
  <c r="AK15" i="19"/>
  <c r="AK13" i="19" s="1"/>
  <c r="AJ15" i="19"/>
  <c r="AJ13" i="19" s="1"/>
  <c r="AI15" i="19"/>
  <c r="AI13" i="19" s="1"/>
  <c r="AH15" i="19"/>
  <c r="AH13" i="19" s="1"/>
  <c r="AG15" i="19"/>
  <c r="AF15" i="19"/>
  <c r="AF13" i="19" s="1"/>
  <c r="AE15" i="19"/>
  <c r="AD15" i="19"/>
  <c r="AD13" i="19" s="1"/>
  <c r="AC15" i="19"/>
  <c r="AB15" i="19"/>
  <c r="AB13" i="19" s="1"/>
  <c r="AA15" i="19"/>
  <c r="Z15" i="19"/>
  <c r="Z13" i="19" s="1"/>
  <c r="T15" i="19"/>
  <c r="S15" i="19"/>
  <c r="S13" i="19" s="1"/>
  <c r="R15" i="19"/>
  <c r="Q15" i="19"/>
  <c r="Q13" i="19" s="1"/>
  <c r="P15" i="19"/>
  <c r="O15" i="19"/>
  <c r="O13" i="19" s="1"/>
  <c r="N15" i="19"/>
  <c r="M15" i="19"/>
  <c r="M13" i="19" s="1"/>
  <c r="L15" i="19"/>
  <c r="K15" i="19"/>
  <c r="K13" i="19" s="1"/>
  <c r="J15" i="19"/>
  <c r="I15" i="19"/>
  <c r="H15" i="19"/>
  <c r="G15" i="19"/>
  <c r="F15" i="19"/>
  <c r="E15" i="19"/>
  <c r="E13" i="19" s="1"/>
  <c r="AM14" i="19"/>
  <c r="AK14" i="19"/>
  <c r="AG14" i="19"/>
  <c r="AE14" i="19"/>
  <c r="AC14" i="19"/>
  <c r="T13" i="19"/>
  <c r="R13" i="19"/>
  <c r="P13" i="19"/>
  <c r="N13" i="19"/>
  <c r="L13" i="19"/>
  <c r="J13" i="19"/>
  <c r="BF10" i="19"/>
  <c r="BE9" i="19"/>
  <c r="BF8" i="19"/>
  <c r="BE7" i="19"/>
  <c r="AN6" i="19"/>
  <c r="AM6" i="19"/>
  <c r="AM74" i="19" s="1"/>
  <c r="AL6" i="19"/>
  <c r="AK6" i="19"/>
  <c r="AJ6" i="19"/>
  <c r="AI6" i="19"/>
  <c r="AH6" i="19"/>
  <c r="AG6" i="19"/>
  <c r="AG74" i="19" s="1"/>
  <c r="AF6" i="19"/>
  <c r="AE6" i="19"/>
  <c r="AE74" i="19" s="1"/>
  <c r="AD6" i="19"/>
  <c r="AC6" i="19"/>
  <c r="AC74" i="19" s="1"/>
  <c r="AB6" i="19"/>
  <c r="AA6" i="19"/>
  <c r="Z6" i="19"/>
  <c r="Y6" i="19"/>
  <c r="X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AN5" i="19"/>
  <c r="AM5" i="19"/>
  <c r="AL5" i="19"/>
  <c r="AK5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T5" i="19"/>
  <c r="T73" i="19" s="1"/>
  <c r="S5" i="19"/>
  <c r="R5" i="19"/>
  <c r="R73" i="19" s="1"/>
  <c r="Q5" i="19"/>
  <c r="P5" i="19"/>
  <c r="P73" i="19" s="1"/>
  <c r="O5" i="19"/>
  <c r="N5" i="19"/>
  <c r="N73" i="19" s="1"/>
  <c r="M5" i="19"/>
  <c r="L5" i="19"/>
  <c r="L73" i="19" s="1"/>
  <c r="K5" i="19"/>
  <c r="J5" i="19"/>
  <c r="J73" i="19" s="1"/>
  <c r="I5" i="19"/>
  <c r="H5" i="19"/>
  <c r="G5" i="19"/>
  <c r="F5" i="19"/>
  <c r="E5" i="19"/>
  <c r="BF54" i="18"/>
  <c r="BE53" i="18"/>
  <c r="BF52" i="18"/>
  <c r="BE51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BE49" i="18" s="1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BE47" i="18" s="1"/>
  <c r="BF46" i="18"/>
  <c r="BE45" i="18"/>
  <c r="BF42" i="18"/>
  <c r="BE41" i="18"/>
  <c r="BF40" i="18"/>
  <c r="BE39" i="18"/>
  <c r="BF38" i="18"/>
  <c r="BE37" i="18"/>
  <c r="BF36" i="18"/>
  <c r="BE35" i="18"/>
  <c r="BF34" i="18"/>
  <c r="BE33" i="18"/>
  <c r="BF32" i="18"/>
  <c r="BE31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Z28" i="18" s="1"/>
  <c r="Z56" i="18" s="1"/>
  <c r="Y30" i="18"/>
  <c r="Y28" i="18" s="1"/>
  <c r="X30" i="18"/>
  <c r="T30" i="18"/>
  <c r="T28" i="18" s="1"/>
  <c r="S30" i="18"/>
  <c r="R30" i="18"/>
  <c r="R28" i="18" s="1"/>
  <c r="Q30" i="18"/>
  <c r="P30" i="18"/>
  <c r="O30" i="18"/>
  <c r="O28" i="18" s="1"/>
  <c r="N30" i="18"/>
  <c r="M30" i="18"/>
  <c r="L30" i="18"/>
  <c r="L28" i="18" s="1"/>
  <c r="K30" i="18"/>
  <c r="J30" i="18"/>
  <c r="J28" i="18" s="1"/>
  <c r="I30" i="18"/>
  <c r="H30" i="18"/>
  <c r="G30" i="18"/>
  <c r="F30" i="18"/>
  <c r="E30" i="18"/>
  <c r="AU29" i="18"/>
  <c r="AT29" i="18"/>
  <c r="AS29" i="18"/>
  <c r="AR29" i="18"/>
  <c r="AQ29" i="18"/>
  <c r="AP29" i="18"/>
  <c r="AP27" i="18" s="1"/>
  <c r="AO29" i="18"/>
  <c r="AN29" i="18"/>
  <c r="AN27" i="18" s="1"/>
  <c r="AM29" i="18"/>
  <c r="AL29" i="18"/>
  <c r="AL27" i="18" s="1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S28" i="18"/>
  <c r="Q28" i="18"/>
  <c r="P28" i="18"/>
  <c r="N28" i="18"/>
  <c r="M28" i="18"/>
  <c r="K28" i="18"/>
  <c r="I28" i="18"/>
  <c r="H28" i="18"/>
  <c r="G28" i="18"/>
  <c r="F28" i="18"/>
  <c r="E28" i="18"/>
  <c r="AT27" i="18"/>
  <c r="AR27" i="18"/>
  <c r="AJ27" i="18"/>
  <c r="AH27" i="18"/>
  <c r="AF27" i="18"/>
  <c r="AD27" i="18"/>
  <c r="AB27" i="18"/>
  <c r="Z27" i="18"/>
  <c r="Y27" i="18"/>
  <c r="X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BF26" i="18"/>
  <c r="BE25" i="18"/>
  <c r="BF24" i="18"/>
  <c r="BE23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BF20" i="18"/>
  <c r="BE19" i="18"/>
  <c r="BF18" i="18"/>
  <c r="BE17" i="18"/>
  <c r="BF16" i="18"/>
  <c r="BE15" i="18"/>
  <c r="BF14" i="18"/>
  <c r="BE13" i="18"/>
  <c r="BF12" i="18"/>
  <c r="BE11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T6" i="18"/>
  <c r="S6" i="18"/>
  <c r="S56" i="18" s="1"/>
  <c r="R6" i="18"/>
  <c r="Q6" i="18"/>
  <c r="Q56" i="18" s="1"/>
  <c r="P6" i="18"/>
  <c r="P56" i="18" s="1"/>
  <c r="O6" i="18"/>
  <c r="N6" i="18"/>
  <c r="N56" i="18" s="1"/>
  <c r="M6" i="18"/>
  <c r="M56" i="18" s="1"/>
  <c r="L6" i="18"/>
  <c r="K6" i="18"/>
  <c r="K56" i="18" s="1"/>
  <c r="J6" i="18"/>
  <c r="I6" i="18"/>
  <c r="I56" i="18" s="1"/>
  <c r="H6" i="18"/>
  <c r="H56" i="18" s="1"/>
  <c r="G6" i="18"/>
  <c r="F6" i="18"/>
  <c r="F56" i="18" s="1"/>
  <c r="T5" i="18"/>
  <c r="T55" i="18" s="1"/>
  <c r="S5" i="18"/>
  <c r="R5" i="18"/>
  <c r="Q5" i="18"/>
  <c r="P5" i="18"/>
  <c r="P55" i="18" s="1"/>
  <c r="P57" i="18" s="1"/>
  <c r="O5" i="18"/>
  <c r="N5" i="18"/>
  <c r="N55" i="18" s="1"/>
  <c r="N57" i="18" s="1"/>
  <c r="M5" i="18"/>
  <c r="L5" i="18"/>
  <c r="L55" i="18" s="1"/>
  <c r="K5" i="18"/>
  <c r="J5" i="18"/>
  <c r="J55" i="18" s="1"/>
  <c r="I5" i="18"/>
  <c r="H5" i="18"/>
  <c r="H55" i="18" s="1"/>
  <c r="H57" i="18" s="1"/>
  <c r="G5" i="18"/>
  <c r="F5" i="18"/>
  <c r="F55" i="18" s="1"/>
  <c r="F57" i="18" s="1"/>
  <c r="Y13" i="19" l="1"/>
  <c r="E55" i="18"/>
  <c r="E56" i="18"/>
  <c r="AA27" i="18"/>
  <c r="AC27" i="18"/>
  <c r="AE27" i="18"/>
  <c r="AG27" i="18"/>
  <c r="AI27" i="18"/>
  <c r="AK27" i="18"/>
  <c r="AM27" i="18"/>
  <c r="AO27" i="18"/>
  <c r="AQ27" i="18"/>
  <c r="AS27" i="18"/>
  <c r="AU27" i="18"/>
  <c r="E73" i="19"/>
  <c r="G73" i="19"/>
  <c r="I73" i="19"/>
  <c r="H14" i="19"/>
  <c r="AQ74" i="19"/>
  <c r="AO74" i="19"/>
  <c r="R22" i="19"/>
  <c r="N22" i="19"/>
  <c r="J22" i="19"/>
  <c r="F22" i="19"/>
  <c r="F14" i="19" s="1"/>
  <c r="AP21" i="19"/>
  <c r="AP13" i="19" s="1"/>
  <c r="BF48" i="18"/>
  <c r="BF50" i="18"/>
  <c r="F73" i="19"/>
  <c r="H73" i="19"/>
  <c r="Y73" i="19"/>
  <c r="Y75" i="19" s="1"/>
  <c r="BE27" i="19"/>
  <c r="AG13" i="19"/>
  <c r="Y56" i="18"/>
  <c r="AO21" i="19"/>
  <c r="AO13" i="19" s="1"/>
  <c r="AM21" i="19"/>
  <c r="AM13" i="19" s="1"/>
  <c r="AE21" i="19"/>
  <c r="AE13" i="19" s="1"/>
  <c r="AC21" i="19"/>
  <c r="AC13" i="19" s="1"/>
  <c r="AA21" i="19"/>
  <c r="AA13" i="19" s="1"/>
  <c r="BE72" i="25"/>
  <c r="BE73" i="25" s="1"/>
  <c r="AO73" i="19"/>
  <c r="AQ73" i="19"/>
  <c r="AM73" i="19"/>
  <c r="T14" i="19"/>
  <c r="R14" i="19"/>
  <c r="P14" i="19"/>
  <c r="N14" i="19"/>
  <c r="L14" i="19"/>
  <c r="J14" i="19"/>
  <c r="J74" i="19" s="1"/>
  <c r="J75" i="19" s="1"/>
  <c r="S73" i="19"/>
  <c r="Q73" i="19"/>
  <c r="O73" i="19"/>
  <c r="M73" i="19"/>
  <c r="K73" i="19"/>
  <c r="BF28" i="19"/>
  <c r="BE25" i="19"/>
  <c r="X73" i="19"/>
  <c r="X75" i="19" s="1"/>
  <c r="F74" i="19"/>
  <c r="F75" i="19" s="1"/>
  <c r="H74" i="19"/>
  <c r="L74" i="19"/>
  <c r="N74" i="19"/>
  <c r="P74" i="19"/>
  <c r="T74" i="19"/>
  <c r="H75" i="19"/>
  <c r="N75" i="19"/>
  <c r="AM75" i="19"/>
  <c r="Z55" i="18"/>
  <c r="Z57" i="18" s="1"/>
  <c r="Y55" i="18"/>
  <c r="Y57" i="18" s="1"/>
  <c r="AE55" i="18"/>
  <c r="AG55" i="18"/>
  <c r="AI55" i="18"/>
  <c r="AK55" i="18"/>
  <c r="AM55" i="18"/>
  <c r="AO55" i="18"/>
  <c r="AQ55" i="18"/>
  <c r="AS55" i="18"/>
  <c r="AU55" i="18"/>
  <c r="AE56" i="18"/>
  <c r="AG56" i="18"/>
  <c r="AI56" i="18"/>
  <c r="AK56" i="18"/>
  <c r="AM56" i="18"/>
  <c r="AO56" i="18"/>
  <c r="AQ56" i="18"/>
  <c r="AS56" i="18"/>
  <c r="AU56" i="18"/>
  <c r="AD55" i="18"/>
  <c r="AF55" i="18"/>
  <c r="AH55" i="18"/>
  <c r="AJ55" i="18"/>
  <c r="AL55" i="18"/>
  <c r="AN55" i="18"/>
  <c r="AD56" i="18"/>
  <c r="AF56" i="18"/>
  <c r="AH56" i="18"/>
  <c r="AJ56" i="18"/>
  <c r="AL56" i="18"/>
  <c r="AN56" i="18"/>
  <c r="R55" i="18"/>
  <c r="G55" i="18"/>
  <c r="Q55" i="18"/>
  <c r="O55" i="18"/>
  <c r="M55" i="18"/>
  <c r="M57" i="18" s="1"/>
  <c r="K55" i="18"/>
  <c r="K57" i="18" s="1"/>
  <c r="I55" i="18"/>
  <c r="G56" i="18"/>
  <c r="G57" i="18" s="1"/>
  <c r="S55" i="18"/>
  <c r="BE9" i="18"/>
  <c r="Z73" i="19"/>
  <c r="BE33" i="19"/>
  <c r="BF16" i="19"/>
  <c r="AH73" i="19"/>
  <c r="AJ73" i="19"/>
  <c r="AL73" i="19"/>
  <c r="AN73" i="19"/>
  <c r="BF34" i="19"/>
  <c r="AK73" i="19"/>
  <c r="Z14" i="19"/>
  <c r="Z74" i="19" s="1"/>
  <c r="AH14" i="19"/>
  <c r="AH74" i="19" s="1"/>
  <c r="AJ14" i="19"/>
  <c r="AJ74" i="19" s="1"/>
  <c r="AL14" i="19"/>
  <c r="AL74" i="19" s="1"/>
  <c r="AN14" i="19"/>
  <c r="AN74" i="19" s="1"/>
  <c r="AI73" i="19"/>
  <c r="AA73" i="19"/>
  <c r="AQ75" i="19"/>
  <c r="AO75" i="19"/>
  <c r="AK74" i="19"/>
  <c r="AI74" i="19"/>
  <c r="AF14" i="19"/>
  <c r="AF74" i="19" s="1"/>
  <c r="AD14" i="19"/>
  <c r="AD74" i="19" s="1"/>
  <c r="AB14" i="19"/>
  <c r="AB74" i="19" s="1"/>
  <c r="AA74" i="19"/>
  <c r="AF73" i="19"/>
  <c r="AD73" i="19"/>
  <c r="AB73" i="19"/>
  <c r="P75" i="19"/>
  <c r="R74" i="19"/>
  <c r="R75" i="19" s="1"/>
  <c r="L75" i="19"/>
  <c r="BF24" i="19"/>
  <c r="BE21" i="19"/>
  <c r="T75" i="19"/>
  <c r="BE23" i="19"/>
  <c r="G14" i="19"/>
  <c r="G74" i="19" s="1"/>
  <c r="G75" i="19" s="1"/>
  <c r="I14" i="19"/>
  <c r="K14" i="19"/>
  <c r="K74" i="19" s="1"/>
  <c r="K75" i="19" s="1"/>
  <c r="M14" i="19"/>
  <c r="M74" i="19" s="1"/>
  <c r="M75" i="19" s="1"/>
  <c r="O14" i="19"/>
  <c r="O74" i="19" s="1"/>
  <c r="O75" i="19" s="1"/>
  <c r="Q14" i="19"/>
  <c r="Q74" i="19" s="1"/>
  <c r="Q75" i="19" s="1"/>
  <c r="S14" i="19"/>
  <c r="S74" i="19" s="1"/>
  <c r="S75" i="19" s="1"/>
  <c r="I74" i="19"/>
  <c r="I75" i="19" s="1"/>
  <c r="BE15" i="19"/>
  <c r="BE5" i="19"/>
  <c r="BF6" i="19"/>
  <c r="E22" i="19"/>
  <c r="AC56" i="18"/>
  <c r="AB56" i="18"/>
  <c r="AA56" i="18"/>
  <c r="BF22" i="18"/>
  <c r="AC55" i="18"/>
  <c r="AB55" i="18"/>
  <c r="AB57" i="18" s="1"/>
  <c r="AA55" i="18"/>
  <c r="AA57" i="18" s="1"/>
  <c r="BE21" i="18"/>
  <c r="AP56" i="18"/>
  <c r="AP55" i="18"/>
  <c r="AR56" i="18"/>
  <c r="AR55" i="18"/>
  <c r="BF10" i="18"/>
  <c r="AT56" i="18"/>
  <c r="AT55" i="18"/>
  <c r="T56" i="18"/>
  <c r="S57" i="18"/>
  <c r="R56" i="18"/>
  <c r="R57" i="18" s="1"/>
  <c r="Q57" i="18"/>
  <c r="O56" i="18"/>
  <c r="O57" i="18" s="1"/>
  <c r="I57" i="18"/>
  <c r="T57" i="18"/>
  <c r="L56" i="18"/>
  <c r="L57" i="18" s="1"/>
  <c r="J56" i="18"/>
  <c r="J57" i="18" s="1"/>
  <c r="BF30" i="18"/>
  <c r="BE29" i="18"/>
  <c r="BE27" i="18"/>
  <c r="BF28" i="18"/>
  <c r="E57" i="18" l="1"/>
  <c r="AG73" i="19"/>
  <c r="AG75" i="19" s="1"/>
  <c r="AE73" i="19"/>
  <c r="AE75" i="19" s="1"/>
  <c r="AC73" i="19"/>
  <c r="AC75" i="19" s="1"/>
  <c r="AP73" i="19"/>
  <c r="AP75" i="19" s="1"/>
  <c r="AC57" i="18"/>
  <c r="AL57" i="18"/>
  <c r="AH57" i="18"/>
  <c r="AD57" i="18"/>
  <c r="AU57" i="18"/>
  <c r="AQ57" i="18"/>
  <c r="AM57" i="18"/>
  <c r="AI57" i="18"/>
  <c r="AE57" i="18"/>
  <c r="AN57" i="18"/>
  <c r="AJ57" i="18"/>
  <c r="AF57" i="18"/>
  <c r="AS57" i="18"/>
  <c r="AO57" i="18"/>
  <c r="AK57" i="18"/>
  <c r="AG57" i="18"/>
  <c r="AA75" i="19"/>
  <c r="BE13" i="19"/>
  <c r="BE74" i="19" s="1"/>
  <c r="AL75" i="19"/>
  <c r="AH75" i="19"/>
  <c r="AN75" i="19"/>
  <c r="AJ75" i="19"/>
  <c r="Z75" i="19"/>
  <c r="AK75" i="19"/>
  <c r="AI75" i="19"/>
  <c r="AF75" i="19"/>
  <c r="AD75" i="19"/>
  <c r="AB75" i="19"/>
  <c r="E14" i="19"/>
  <c r="BF22" i="19"/>
  <c r="AT57" i="18"/>
  <c r="BE56" i="18"/>
  <c r="BF56" i="18"/>
  <c r="AP57" i="18"/>
  <c r="AR57" i="18"/>
  <c r="BF14" i="19" l="1"/>
  <c r="BF74" i="19" s="1"/>
  <c r="BE75" i="19" s="1"/>
  <c r="E74" i="19"/>
  <c r="E75" i="19" s="1"/>
  <c r="BE57" i="18"/>
</calcChain>
</file>

<file path=xl/sharedStrings.xml><?xml version="1.0" encoding="utf-8"?>
<sst xmlns="http://schemas.openxmlformats.org/spreadsheetml/2006/main" count="702" uniqueCount="197">
  <si>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</si>
  <si>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</si>
  <si>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</si>
  <si>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</si>
  <si>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</si>
  <si>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</si>
  <si>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</si>
  <si>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</si>
  <si>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</si>
  <si>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</si>
  <si>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</si>
  <si>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</si>
  <si>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</si>
  <si>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</si>
  <si>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</si>
  <si>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</si>
  <si>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</si>
  <si>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>II курс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</si>
  <si>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</si>
  <si>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</si>
  <si>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</si>
  <si>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</si>
  <si>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</si>
  <si>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</si>
  <si>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</si>
  <si>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</si>
  <si>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</si>
  <si>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</si>
  <si>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</si>
  <si>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</si>
  <si>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</si>
  <si>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</si>
  <si>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</si>
  <si>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</si>
  <si>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</si>
  <si>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</si>
  <si>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</si>
  <si>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</si>
  <si>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</si>
  <si>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</si>
  <si>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</si>
  <si>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</si>
  <si>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</si>
  <si>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</si>
  <si>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</si>
  <si>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</si>
  <si>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</si>
  <si>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</si>
  <si>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</si>
  <si>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</si>
  <si>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</si>
  <si>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</si>
  <si>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</si>
  <si>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</si>
  <si>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</si>
  <si>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</si>
  <si>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</si>
  <si>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</si>
  <si>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</si>
  <si>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</si>
  <si>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</si>
  <si>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</si>
  <si>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</si>
  <si>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</si>
  <si>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</si>
  <si>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</si>
  <si>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</si>
  <si>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</si>
  <si>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</si>
  <si>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</si>
  <si>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</si>
  <si>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</si>
  <si>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</si>
  <si>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</si>
  <si>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</si>
  <si>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</si>
  <si>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</si>
  <si>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</si>
  <si>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</si>
  <si>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</si>
  <si>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</si>
  <si>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</si>
  <si>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</si>
  <si>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</si>
  <si>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</si>
  <si>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ОГСЭ.01</t>
  </si>
  <si>
    <t>Основы философии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</si>
  <si>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</si>
  <si>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</si>
  <si>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</si>
  <si>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</si>
  <si>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</si>
  <si>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</si>
  <si>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ЕН.03</t>
  </si>
  <si>
    <t>Экологические основы природопользования</t>
  </si>
  <si>
    <t xml:space="preserve">Общепрофессиональные  дисциплины </t>
  </si>
  <si>
    <t>ОП. 02</t>
  </si>
  <si>
    <t>ОП. 03</t>
  </si>
  <si>
    <t>ОП. 04</t>
  </si>
  <si>
    <t>Инженерная графика</t>
  </si>
  <si>
    <t>Техническая механика</t>
  </si>
  <si>
    <t>ОП. 05</t>
  </si>
  <si>
    <t>Материаловедение</t>
  </si>
  <si>
    <t>Метрология, стандартизация и сертификация</t>
  </si>
  <si>
    <t>ПМ. 01</t>
  </si>
  <si>
    <t>МДК.01.01</t>
  </si>
  <si>
    <t>Учебная практика</t>
  </si>
  <si>
    <t>УП.01.01</t>
  </si>
  <si>
    <t>Русский язык и культура речи</t>
  </si>
  <si>
    <t>ОП.11</t>
  </si>
  <si>
    <t>Безопасность жизнедеятельности</t>
  </si>
  <si>
    <t>ОП.08</t>
  </si>
  <si>
    <t>Охрана труда</t>
  </si>
  <si>
    <t>МДК.01.02</t>
  </si>
  <si>
    <t>ПП.01.01</t>
  </si>
  <si>
    <t>Производственная практика (по профилю специальности)</t>
  </si>
  <si>
    <t>ПМ. 02</t>
  </si>
  <si>
    <t>МДК.02.01</t>
  </si>
  <si>
    <t>Информационные технологии в профессиональной деятельности</t>
  </si>
  <si>
    <t>Транспортная безопасность</t>
  </si>
  <si>
    <t>ПП.02.01</t>
  </si>
  <si>
    <t>МДК.03.01</t>
  </si>
  <si>
    <t>ПП.03.01</t>
  </si>
  <si>
    <t>III курс</t>
  </si>
  <si>
    <t>Общий курс железных дорог</t>
  </si>
  <si>
    <t>ОП</t>
  </si>
  <si>
    <t>Электротехника и электроника</t>
  </si>
  <si>
    <t>ОП. 10</t>
  </si>
  <si>
    <t>ОП. 12</t>
  </si>
  <si>
    <t>Общеобразовательная подготовка</t>
  </si>
  <si>
    <t>ОП.07</t>
  </si>
  <si>
    <t>Основы экономики</t>
  </si>
  <si>
    <t>Устройство и техническое обслуживание электрических подстанций</t>
  </si>
  <si>
    <t>Устройство и техническое обслуживание сетей электроснабжения</t>
  </si>
  <si>
    <t>Техническое обслуживание оборудования электрических подстанций и сетей</t>
  </si>
  <si>
    <t>Организация работ по ремонту оборудования электрических подстанций и сетей</t>
  </si>
  <si>
    <t>МДК.02.02</t>
  </si>
  <si>
    <t>Аппаратура для ремонта и наладки устройств электроснабжения</t>
  </si>
  <si>
    <t>ПМ.03</t>
  </si>
  <si>
    <t>Обеспечение безопасности работ при эксплуатации и ремонте оборудования электрических подстанций и сетей</t>
  </si>
  <si>
    <t>МДК.03.02</t>
  </si>
  <si>
    <t>УП.02.01</t>
  </si>
  <si>
    <t>ПМ.04</t>
  </si>
  <si>
    <t>ПП.04.01</t>
  </si>
  <si>
    <t>ОП.06</t>
  </si>
  <si>
    <t>Правовые основы профессиональной деятельности</t>
  </si>
  <si>
    <t>Ремонт и наладка устройств электроснабжения</t>
  </si>
  <si>
    <t xml:space="preserve">Русский язык </t>
  </si>
  <si>
    <t>ОУД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</si>
  <si>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</si>
  <si>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</si>
  <si>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</si>
  <si>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</si>
  <si>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</si>
  <si>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</si>
  <si>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</si>
  <si>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</si>
  <si>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</si>
  <si>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</si>
  <si>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УД</t>
  </si>
  <si>
    <t>Дополнительные учебные дисциплины</t>
  </si>
  <si>
    <t xml:space="preserve">Информатика </t>
  </si>
  <si>
    <t xml:space="preserve">Физика </t>
  </si>
  <si>
    <t>ОУД.01</t>
  </si>
  <si>
    <t>Электроснабжение электротехнического оборудования</t>
  </si>
  <si>
    <t>Организация электроснабжения электрооборудования по отраслям</t>
  </si>
  <si>
    <t>Электроснабжение электротехнологического оборудования сетей</t>
  </si>
  <si>
    <t xml:space="preserve">МДК.02.03 </t>
  </si>
  <si>
    <r>
      <rPr>
        <sz val="10"/>
        <color indexed="8"/>
        <rFont val="Times New Roman"/>
        <family val="1"/>
        <charset val="204"/>
      </rPr>
      <t>Релейная защита и автоматические системы управления устройствами электроснабжения</t>
    </r>
    <r>
      <rPr>
        <b/>
        <sz val="10"/>
        <color indexed="8"/>
        <rFont val="Times New Roman"/>
        <family val="1"/>
        <charset val="204"/>
      </rPr>
      <t xml:space="preserve"> </t>
    </r>
  </si>
  <si>
    <t>УП.03.01</t>
  </si>
  <si>
    <t>Учебная практика (электромонтажная)</t>
  </si>
  <si>
    <t>МДК.04.01</t>
  </si>
  <si>
    <t>Безопасность работ при эксплуатации и ремонте оборудования устройств</t>
  </si>
  <si>
    <t>МДК.04.02</t>
  </si>
  <si>
    <t>Техническая эксплуатация железных дорог, путь и путевое хозяйство</t>
  </si>
  <si>
    <t>УП. 04.01</t>
  </si>
  <si>
    <t>ПМ.05</t>
  </si>
  <si>
    <t>Выполнение работ по одной или нескольким профессиям рабочих, должностям служащих</t>
  </si>
  <si>
    <t>МДК.05.01</t>
  </si>
  <si>
    <t>Специальные технологии</t>
  </si>
  <si>
    <t>УП.05.01</t>
  </si>
  <si>
    <t>ПП.05.01</t>
  </si>
  <si>
    <t>Психология общения</t>
  </si>
  <si>
    <t>ОГСЭ.06</t>
  </si>
  <si>
    <t>x</t>
  </si>
  <si>
    <t>III</t>
  </si>
  <si>
    <t>подготовка ВКР</t>
  </si>
  <si>
    <t>защита ВКР</t>
  </si>
  <si>
    <t>Общие учебные дисциплины</t>
  </si>
  <si>
    <t>ОУД.02</t>
  </si>
  <si>
    <t>Обществознание</t>
  </si>
  <si>
    <t>География</t>
  </si>
  <si>
    <t xml:space="preserve">Основы безопасности </t>
  </si>
  <si>
    <t>ОУД.13</t>
  </si>
  <si>
    <t>Биология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</si>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</sst>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7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0" fillId="9" borderId="0" xfId="0" applyFill="1"/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wrapText="1"/>
    </xf>
    <xf numFmtId="1" fontId="4" fillId="7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1" borderId="0" xfId="0" applyFill="1"/>
    <xf numFmtId="0" fontId="1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wrapText="1"/>
    </xf>
    <xf numFmtId="1" fontId="4" fillId="1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wrapText="1"/>
    </xf>
    <xf numFmtId="0" fontId="0" fillId="13" borderId="0" xfId="0" applyFill="1"/>
    <xf numFmtId="0" fontId="1" fillId="14" borderId="0" xfId="0" applyFont="1" applyFill="1"/>
    <xf numFmtId="0" fontId="4" fillId="15" borderId="1" xfId="0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wrapText="1"/>
    </xf>
    <xf numFmtId="1" fontId="4" fillId="13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workbookViewId="0">
      <selection activeCell="AH67" sqref="AH67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0" t="s">
        <v>0</v>
      </c>
      <c r="B2" s="140" t="s">
        <v>1</v>
      </c>
      <c r="C2" s="140" t="s">
        <v>2</v>
      </c>
      <c r="D2" s="140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72" t="s">
        <v>50</v>
      </c>
      <c r="X2" s="72" t="s">
        <v>51</v>
      </c>
      <c r="Y2" s="72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37" t="s">
        <v>26</v>
      </c>
      <c r="BF2" s="137" t="s">
        <v>25</v>
      </c>
    </row>
    <row r="3" spans="1:58" x14ac:dyDescent="0.2">
      <c r="A3" s="140"/>
      <c r="B3" s="140"/>
      <c r="C3" s="140"/>
      <c r="D3" s="140"/>
      <c r="E3" s="138" t="s">
        <v>4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7"/>
      <c r="BF3" s="137"/>
    </row>
    <row r="4" spans="1:58" x14ac:dyDescent="0.2">
      <c r="A4" s="140"/>
      <c r="B4" s="140"/>
      <c r="C4" s="140"/>
      <c r="D4" s="140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9"/>
      <c r="AL4" s="17">
        <v>34</v>
      </c>
      <c r="AM4" s="17">
        <v>35</v>
      </c>
      <c r="AN4" s="17">
        <v>36</v>
      </c>
      <c r="AO4" s="17">
        <v>37</v>
      </c>
      <c r="AP4" s="89">
        <v>38</v>
      </c>
      <c r="AQ4" s="89">
        <v>39</v>
      </c>
      <c r="AR4" s="89">
        <v>40</v>
      </c>
      <c r="AS4" s="89">
        <v>41</v>
      </c>
      <c r="AT4" s="83">
        <v>42</v>
      </c>
      <c r="AU4" s="83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37"/>
      <c r="BF4" s="137"/>
    </row>
    <row r="5" spans="1:58" ht="12.75" customHeight="1" x14ac:dyDescent="0.2">
      <c r="A5" s="127" t="s">
        <v>123</v>
      </c>
      <c r="B5" s="112" t="s">
        <v>8</v>
      </c>
      <c r="C5" s="130" t="s">
        <v>20</v>
      </c>
      <c r="D5" s="71" t="s">
        <v>6</v>
      </c>
      <c r="E5" s="9">
        <f>SUM(E9,E7)</f>
        <v>0</v>
      </c>
      <c r="F5" s="9">
        <f t="shared" ref="F5:T5" si="0">SUM(F9,F7)</f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75">
        <f t="shared" si="0"/>
        <v>0</v>
      </c>
      <c r="K5" s="75">
        <f t="shared" si="0"/>
        <v>0</v>
      </c>
      <c r="L5" s="75">
        <f t="shared" si="0"/>
        <v>0</v>
      </c>
      <c r="M5" s="9">
        <f t="shared" si="0"/>
        <v>0</v>
      </c>
      <c r="N5" s="9">
        <f t="shared" si="0"/>
        <v>4</v>
      </c>
      <c r="O5" s="9">
        <f t="shared" si="0"/>
        <v>4</v>
      </c>
      <c r="P5" s="9">
        <f t="shared" si="0"/>
        <v>4</v>
      </c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28"/>
      <c r="V5" s="46"/>
      <c r="W5" s="46"/>
      <c r="X5" s="22">
        <f>X7+X9</f>
        <v>0</v>
      </c>
      <c r="Y5" s="22">
        <f t="shared" ref="Y5:AQ6" si="1">Y7+Y9</f>
        <v>4</v>
      </c>
      <c r="Z5" s="22">
        <f t="shared" si="1"/>
        <v>4</v>
      </c>
      <c r="AA5" s="22">
        <f t="shared" si="1"/>
        <v>4</v>
      </c>
      <c r="AB5" s="22">
        <f t="shared" si="1"/>
        <v>4</v>
      </c>
      <c r="AC5" s="22">
        <f t="shared" si="1"/>
        <v>4</v>
      </c>
      <c r="AD5" s="22">
        <f t="shared" si="1"/>
        <v>4</v>
      </c>
      <c r="AE5" s="22">
        <f t="shared" si="1"/>
        <v>4</v>
      </c>
      <c r="AF5" s="22">
        <f t="shared" si="1"/>
        <v>4</v>
      </c>
      <c r="AG5" s="22">
        <f t="shared" si="1"/>
        <v>4</v>
      </c>
      <c r="AH5" s="22">
        <f t="shared" si="1"/>
        <v>4</v>
      </c>
      <c r="AI5" s="22">
        <f t="shared" si="1"/>
        <v>4</v>
      </c>
      <c r="AJ5" s="22">
        <f t="shared" si="1"/>
        <v>4</v>
      </c>
      <c r="AK5" s="28"/>
      <c r="AL5" s="22">
        <f t="shared" si="1"/>
        <v>0</v>
      </c>
      <c r="AM5" s="22">
        <f t="shared" si="1"/>
        <v>0</v>
      </c>
      <c r="AN5" s="22">
        <f t="shared" si="1"/>
        <v>0</v>
      </c>
      <c r="AO5" s="22">
        <f t="shared" si="1"/>
        <v>0</v>
      </c>
      <c r="AP5" s="90">
        <f t="shared" si="1"/>
        <v>0</v>
      </c>
      <c r="AQ5" s="90">
        <f t="shared" si="1"/>
        <v>0</v>
      </c>
      <c r="AR5" s="90"/>
      <c r="AS5" s="90"/>
      <c r="AT5" s="84"/>
      <c r="AU5" s="84"/>
      <c r="AV5" s="33"/>
      <c r="AW5" s="22"/>
      <c r="AX5" s="22"/>
      <c r="AY5" s="22"/>
      <c r="AZ5" s="22"/>
      <c r="BA5" s="22"/>
      <c r="BB5" s="22"/>
      <c r="BC5" s="22"/>
      <c r="BD5" s="22"/>
      <c r="BE5" s="9">
        <f>SUM(E5:BD5)</f>
        <v>76</v>
      </c>
      <c r="BF5" s="9"/>
    </row>
    <row r="6" spans="1:58" x14ac:dyDescent="0.2">
      <c r="A6" s="128"/>
      <c r="B6" s="112"/>
      <c r="C6" s="130"/>
      <c r="D6" s="71" t="s">
        <v>7</v>
      </c>
      <c r="E6" s="21">
        <f>SUM(E8,E10)</f>
        <v>0</v>
      </c>
      <c r="F6" s="21">
        <f t="shared" ref="F6:T6" si="2">SUM(F8,F10)</f>
        <v>0</v>
      </c>
      <c r="G6" s="21">
        <f t="shared" si="2"/>
        <v>0</v>
      </c>
      <c r="H6" s="21">
        <f t="shared" si="2"/>
        <v>0</v>
      </c>
      <c r="I6" s="21">
        <f t="shared" si="2"/>
        <v>0</v>
      </c>
      <c r="J6" s="76">
        <f t="shared" si="2"/>
        <v>0</v>
      </c>
      <c r="K6" s="76">
        <f t="shared" si="2"/>
        <v>0</v>
      </c>
      <c r="L6" s="76">
        <f t="shared" si="2"/>
        <v>0</v>
      </c>
      <c r="M6" s="21">
        <f t="shared" si="2"/>
        <v>0</v>
      </c>
      <c r="N6" s="21">
        <f t="shared" si="2"/>
        <v>0</v>
      </c>
      <c r="O6" s="21">
        <f t="shared" si="2"/>
        <v>0</v>
      </c>
      <c r="P6" s="21">
        <f t="shared" si="2"/>
        <v>0</v>
      </c>
      <c r="Q6" s="21">
        <f t="shared" si="2"/>
        <v>0</v>
      </c>
      <c r="R6" s="21">
        <f t="shared" si="2"/>
        <v>0</v>
      </c>
      <c r="S6" s="21">
        <f t="shared" si="2"/>
        <v>0</v>
      </c>
      <c r="T6" s="21">
        <f t="shared" si="2"/>
        <v>0</v>
      </c>
      <c r="U6" s="29"/>
      <c r="V6" s="47"/>
      <c r="W6" s="47"/>
      <c r="X6" s="49">
        <f>X8+X10</f>
        <v>0</v>
      </c>
      <c r="Y6" s="49">
        <f t="shared" si="1"/>
        <v>0</v>
      </c>
      <c r="Z6" s="49">
        <f t="shared" si="1"/>
        <v>0</v>
      </c>
      <c r="AA6" s="49">
        <f t="shared" si="1"/>
        <v>0</v>
      </c>
      <c r="AB6" s="49">
        <f t="shared" si="1"/>
        <v>0</v>
      </c>
      <c r="AC6" s="49">
        <f t="shared" si="1"/>
        <v>0</v>
      </c>
      <c r="AD6" s="49">
        <f t="shared" si="1"/>
        <v>0</v>
      </c>
      <c r="AE6" s="49">
        <f t="shared" si="1"/>
        <v>0</v>
      </c>
      <c r="AF6" s="49">
        <f t="shared" si="1"/>
        <v>0</v>
      </c>
      <c r="AG6" s="49">
        <f t="shared" si="1"/>
        <v>0</v>
      </c>
      <c r="AH6" s="49">
        <f t="shared" si="1"/>
        <v>0</v>
      </c>
      <c r="AI6" s="49">
        <f t="shared" si="1"/>
        <v>0</v>
      </c>
      <c r="AJ6" s="49">
        <f t="shared" si="1"/>
        <v>0</v>
      </c>
      <c r="AK6" s="29"/>
      <c r="AL6" s="49">
        <f t="shared" si="1"/>
        <v>0</v>
      </c>
      <c r="AM6" s="49">
        <f t="shared" si="1"/>
        <v>0</v>
      </c>
      <c r="AN6" s="49">
        <f t="shared" si="1"/>
        <v>0</v>
      </c>
      <c r="AO6" s="49">
        <f t="shared" si="1"/>
        <v>0</v>
      </c>
      <c r="AP6" s="91">
        <f t="shared" si="1"/>
        <v>0</v>
      </c>
      <c r="AQ6" s="91">
        <f t="shared" si="1"/>
        <v>0</v>
      </c>
      <c r="AR6" s="91"/>
      <c r="AS6" s="91"/>
      <c r="AT6" s="85"/>
      <c r="AU6" s="85"/>
      <c r="AV6" s="100"/>
      <c r="AW6" s="49"/>
      <c r="AX6" s="22"/>
      <c r="AY6" s="22"/>
      <c r="AZ6" s="22"/>
      <c r="BA6" s="22"/>
      <c r="BB6" s="22"/>
      <c r="BC6" s="22"/>
      <c r="BD6" s="22"/>
      <c r="BE6" s="9"/>
      <c r="BF6" s="21">
        <f>SUM(E6:BD6)</f>
        <v>0</v>
      </c>
    </row>
    <row r="7" spans="1:58" x14ac:dyDescent="0.2">
      <c r="A7" s="128"/>
      <c r="B7" s="131" t="s">
        <v>88</v>
      </c>
      <c r="C7" s="119" t="s">
        <v>29</v>
      </c>
      <c r="D7" s="17" t="s">
        <v>6</v>
      </c>
      <c r="E7" s="6"/>
      <c r="F7" s="6"/>
      <c r="G7" s="6"/>
      <c r="H7" s="6"/>
      <c r="I7" s="6"/>
      <c r="J7" s="61"/>
      <c r="K7" s="61"/>
      <c r="L7" s="68"/>
      <c r="M7" s="17"/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9"/>
      <c r="V7" s="42"/>
      <c r="W7" s="42"/>
      <c r="X7" s="26"/>
      <c r="Y7" s="39">
        <v>2</v>
      </c>
      <c r="Z7" s="39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17">
        <v>2</v>
      </c>
      <c r="AK7" s="19"/>
      <c r="AL7" s="17"/>
      <c r="AM7" s="26"/>
      <c r="AN7" s="24"/>
      <c r="AO7" s="26"/>
      <c r="AP7" s="89"/>
      <c r="AQ7" s="89"/>
      <c r="AR7" s="92"/>
      <c r="AS7" s="92"/>
      <c r="AT7" s="86"/>
      <c r="AU7" s="86"/>
      <c r="AV7" s="24"/>
      <c r="AW7" s="24"/>
      <c r="AX7" s="33"/>
      <c r="AY7" s="33"/>
      <c r="AZ7" s="33"/>
      <c r="BA7" s="33"/>
      <c r="BB7" s="33"/>
      <c r="BC7" s="33"/>
      <c r="BD7" s="33"/>
      <c r="BE7" s="8">
        <f t="shared" ref="BE7:BE69" si="3">SUM(E7:BD7)</f>
        <v>38</v>
      </c>
      <c r="BF7" s="8"/>
    </row>
    <row r="8" spans="1:58" x14ac:dyDescent="0.2">
      <c r="A8" s="128"/>
      <c r="B8" s="131"/>
      <c r="C8" s="120"/>
      <c r="D8" s="17" t="s">
        <v>7</v>
      </c>
      <c r="E8" s="6"/>
      <c r="F8" s="6"/>
      <c r="G8" s="6"/>
      <c r="H8" s="6"/>
      <c r="I8" s="6"/>
      <c r="J8" s="61"/>
      <c r="K8" s="61"/>
      <c r="L8" s="61"/>
      <c r="M8" s="6"/>
      <c r="N8" s="6"/>
      <c r="O8" s="6"/>
      <c r="P8" s="6"/>
      <c r="Q8" s="6"/>
      <c r="R8" s="6"/>
      <c r="S8" s="6"/>
      <c r="T8" s="6"/>
      <c r="U8" s="14"/>
      <c r="V8" s="42"/>
      <c r="W8" s="42"/>
      <c r="X8" s="26"/>
      <c r="Y8" s="39"/>
      <c r="Z8" s="39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9"/>
      <c r="AL8" s="12"/>
      <c r="AM8" s="26"/>
      <c r="AN8" s="33"/>
      <c r="AO8" s="26"/>
      <c r="AP8" s="92"/>
      <c r="AQ8" s="92"/>
      <c r="AR8" s="92"/>
      <c r="AS8" s="92"/>
      <c r="AT8" s="86"/>
      <c r="AU8" s="86"/>
      <c r="AV8" s="24"/>
      <c r="AW8" s="24"/>
      <c r="AX8" s="33"/>
      <c r="AY8" s="33"/>
      <c r="AZ8" s="33"/>
      <c r="BA8" s="33"/>
      <c r="BB8" s="33"/>
      <c r="BC8" s="33"/>
      <c r="BD8" s="33"/>
      <c r="BE8" s="8"/>
      <c r="BF8" s="27">
        <f>SUM(E8:BD8)</f>
        <v>0</v>
      </c>
    </row>
    <row r="9" spans="1:58" x14ac:dyDescent="0.2">
      <c r="A9" s="128"/>
      <c r="B9" s="131" t="s">
        <v>90</v>
      </c>
      <c r="C9" s="119" t="s">
        <v>91</v>
      </c>
      <c r="D9" s="17" t="s">
        <v>6</v>
      </c>
      <c r="E9" s="6"/>
      <c r="F9" s="6"/>
      <c r="G9" s="6"/>
      <c r="H9" s="6"/>
      <c r="I9" s="6"/>
      <c r="J9" s="61"/>
      <c r="K9" s="61"/>
      <c r="L9" s="68"/>
      <c r="M9" s="17"/>
      <c r="N9" s="17">
        <v>2</v>
      </c>
      <c r="O9" s="17">
        <v>2</v>
      </c>
      <c r="P9" s="17">
        <v>2</v>
      </c>
      <c r="Q9" s="17">
        <v>2</v>
      </c>
      <c r="R9" s="17">
        <v>2</v>
      </c>
      <c r="S9" s="17">
        <v>2</v>
      </c>
      <c r="T9" s="17">
        <v>2</v>
      </c>
      <c r="U9" s="19"/>
      <c r="V9" s="42"/>
      <c r="W9" s="42"/>
      <c r="X9" s="26"/>
      <c r="Y9" s="39">
        <v>2</v>
      </c>
      <c r="Z9" s="39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17">
        <v>2</v>
      </c>
      <c r="AK9" s="19"/>
      <c r="AL9" s="17"/>
      <c r="AM9" s="26"/>
      <c r="AN9" s="24"/>
      <c r="AO9" s="26"/>
      <c r="AP9" s="89"/>
      <c r="AQ9" s="92"/>
      <c r="AR9" s="92"/>
      <c r="AS9" s="92"/>
      <c r="AT9" s="86"/>
      <c r="AU9" s="86"/>
      <c r="AV9" s="24"/>
      <c r="AW9" s="24"/>
      <c r="AX9" s="33"/>
      <c r="AY9" s="33"/>
      <c r="AZ9" s="33"/>
      <c r="BA9" s="33"/>
      <c r="BB9" s="33"/>
      <c r="BC9" s="33"/>
      <c r="BD9" s="33"/>
      <c r="BE9" s="8">
        <f t="shared" si="3"/>
        <v>38</v>
      </c>
      <c r="BF9" s="8"/>
    </row>
    <row r="10" spans="1:58" x14ac:dyDescent="0.2">
      <c r="A10" s="128"/>
      <c r="B10" s="131"/>
      <c r="C10" s="120"/>
      <c r="D10" s="17" t="s">
        <v>7</v>
      </c>
      <c r="E10" s="6"/>
      <c r="F10" s="6"/>
      <c r="G10" s="6"/>
      <c r="H10" s="6"/>
      <c r="I10" s="6"/>
      <c r="J10" s="61"/>
      <c r="K10" s="61"/>
      <c r="L10" s="61"/>
      <c r="M10" s="6"/>
      <c r="N10" s="6"/>
      <c r="O10" s="6"/>
      <c r="P10" s="6"/>
      <c r="Q10" s="6"/>
      <c r="R10" s="6"/>
      <c r="S10" s="6"/>
      <c r="T10" s="6"/>
      <c r="U10" s="14"/>
      <c r="V10" s="42"/>
      <c r="W10" s="42"/>
      <c r="X10" s="26"/>
      <c r="Y10" s="39"/>
      <c r="Z10" s="39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9"/>
      <c r="AL10" s="12"/>
      <c r="AM10" s="26"/>
      <c r="AN10" s="24"/>
      <c r="AO10" s="26"/>
      <c r="AP10" s="89"/>
      <c r="AQ10" s="92"/>
      <c r="AR10" s="92"/>
      <c r="AS10" s="92"/>
      <c r="AT10" s="86"/>
      <c r="AU10" s="86"/>
      <c r="AV10" s="24"/>
      <c r="AW10" s="24"/>
      <c r="AX10" s="33"/>
      <c r="AY10" s="33"/>
      <c r="AZ10" s="33"/>
      <c r="BA10" s="33"/>
      <c r="BB10" s="33"/>
      <c r="BC10" s="33"/>
      <c r="BD10" s="33"/>
      <c r="BE10" s="8"/>
      <c r="BF10" s="16">
        <f>SUM(E10:BD10)</f>
        <v>0</v>
      </c>
    </row>
    <row r="11" spans="1:58" x14ac:dyDescent="0.2">
      <c r="A11" s="128"/>
      <c r="B11" s="112" t="s">
        <v>12</v>
      </c>
      <c r="C11" s="132" t="s">
        <v>13</v>
      </c>
      <c r="D11" s="73" t="s">
        <v>6</v>
      </c>
      <c r="E11" s="22">
        <f t="shared" ref="E11:T12" si="4">SUM(E13,E19)</f>
        <v>0</v>
      </c>
      <c r="F11" s="22">
        <f t="shared" si="4"/>
        <v>0</v>
      </c>
      <c r="G11" s="22">
        <f t="shared" si="4"/>
        <v>0</v>
      </c>
      <c r="H11" s="22">
        <f t="shared" si="4"/>
        <v>0</v>
      </c>
      <c r="I11" s="22">
        <f t="shared" si="4"/>
        <v>0</v>
      </c>
      <c r="J11" s="75">
        <f t="shared" si="4"/>
        <v>0</v>
      </c>
      <c r="K11" s="75">
        <f t="shared" si="4"/>
        <v>0</v>
      </c>
      <c r="L11" s="75">
        <f t="shared" si="4"/>
        <v>0</v>
      </c>
      <c r="M11" s="22">
        <f t="shared" si="4"/>
        <v>36</v>
      </c>
      <c r="N11" s="22">
        <f t="shared" si="4"/>
        <v>26</v>
      </c>
      <c r="O11" s="22">
        <f t="shared" si="4"/>
        <v>28</v>
      </c>
      <c r="P11" s="22">
        <f t="shared" si="4"/>
        <v>26</v>
      </c>
      <c r="Q11" s="22">
        <f t="shared" si="4"/>
        <v>28</v>
      </c>
      <c r="R11" s="22">
        <f t="shared" si="4"/>
        <v>26</v>
      </c>
      <c r="S11" s="22">
        <f t="shared" si="4"/>
        <v>26</v>
      </c>
      <c r="T11" s="22">
        <f t="shared" si="4"/>
        <v>26</v>
      </c>
      <c r="U11" s="28"/>
      <c r="V11" s="46"/>
      <c r="W11" s="46"/>
      <c r="X11" s="36">
        <f>X19</f>
        <v>36</v>
      </c>
      <c r="Y11" s="53">
        <f>Y13+Y19</f>
        <v>22</v>
      </c>
      <c r="Z11" s="53">
        <f t="shared" ref="Z11:AQ12" si="5">Z13+Z19</f>
        <v>28</v>
      </c>
      <c r="AA11" s="53">
        <f t="shared" si="5"/>
        <v>28</v>
      </c>
      <c r="AB11" s="53">
        <f t="shared" si="5"/>
        <v>28</v>
      </c>
      <c r="AC11" s="53">
        <f t="shared" si="5"/>
        <v>28</v>
      </c>
      <c r="AD11" s="53">
        <f t="shared" si="5"/>
        <v>28</v>
      </c>
      <c r="AE11" s="53">
        <f t="shared" si="5"/>
        <v>26</v>
      </c>
      <c r="AF11" s="53">
        <f t="shared" si="5"/>
        <v>28</v>
      </c>
      <c r="AG11" s="53">
        <f t="shared" si="5"/>
        <v>26</v>
      </c>
      <c r="AH11" s="53">
        <f t="shared" si="5"/>
        <v>26</v>
      </c>
      <c r="AI11" s="53">
        <f t="shared" si="5"/>
        <v>26</v>
      </c>
      <c r="AJ11" s="53">
        <f t="shared" si="5"/>
        <v>28</v>
      </c>
      <c r="AK11" s="57"/>
      <c r="AL11" s="53">
        <f t="shared" si="5"/>
        <v>0</v>
      </c>
      <c r="AM11" s="53">
        <f t="shared" si="5"/>
        <v>0</v>
      </c>
      <c r="AN11" s="53">
        <f t="shared" si="5"/>
        <v>0</v>
      </c>
      <c r="AO11" s="53">
        <f t="shared" si="5"/>
        <v>0</v>
      </c>
      <c r="AP11" s="93">
        <f t="shared" si="5"/>
        <v>0</v>
      </c>
      <c r="AQ11" s="93">
        <f t="shared" si="5"/>
        <v>0</v>
      </c>
      <c r="AR11" s="90"/>
      <c r="AS11" s="90"/>
      <c r="AT11" s="84"/>
      <c r="AU11" s="84"/>
      <c r="AV11" s="33"/>
      <c r="AW11" s="22"/>
      <c r="AX11" s="22"/>
      <c r="AY11" s="22"/>
      <c r="AZ11" s="22"/>
      <c r="BA11" s="22"/>
      <c r="BB11" s="22"/>
      <c r="BC11" s="22"/>
      <c r="BD11" s="22"/>
      <c r="BE11" s="9">
        <f>SUM(E11:BD11)</f>
        <v>580</v>
      </c>
      <c r="BF11" s="9"/>
    </row>
    <row r="12" spans="1:58" x14ac:dyDescent="0.2">
      <c r="A12" s="128"/>
      <c r="B12" s="112"/>
      <c r="C12" s="133"/>
      <c r="D12" s="73" t="s">
        <v>7</v>
      </c>
      <c r="E12" s="22">
        <f t="shared" si="4"/>
        <v>0</v>
      </c>
      <c r="F12" s="22">
        <f t="shared" si="4"/>
        <v>0</v>
      </c>
      <c r="G12" s="22">
        <f t="shared" si="4"/>
        <v>0</v>
      </c>
      <c r="H12" s="22">
        <f t="shared" si="4"/>
        <v>0</v>
      </c>
      <c r="I12" s="22">
        <f t="shared" si="4"/>
        <v>0</v>
      </c>
      <c r="J12" s="75">
        <f t="shared" si="4"/>
        <v>0</v>
      </c>
      <c r="K12" s="75">
        <f t="shared" si="4"/>
        <v>0</v>
      </c>
      <c r="L12" s="75">
        <f t="shared" si="4"/>
        <v>0</v>
      </c>
      <c r="M12" s="22">
        <f t="shared" si="4"/>
        <v>0</v>
      </c>
      <c r="N12" s="22">
        <f t="shared" si="4"/>
        <v>0</v>
      </c>
      <c r="O12" s="22">
        <f t="shared" si="4"/>
        <v>0</v>
      </c>
      <c r="P12" s="22">
        <f t="shared" si="4"/>
        <v>0</v>
      </c>
      <c r="Q12" s="22">
        <f t="shared" si="4"/>
        <v>0</v>
      </c>
      <c r="R12" s="22">
        <f t="shared" si="4"/>
        <v>0</v>
      </c>
      <c r="S12" s="22">
        <f t="shared" si="4"/>
        <v>0</v>
      </c>
      <c r="T12" s="22">
        <f t="shared" si="4"/>
        <v>0</v>
      </c>
      <c r="U12" s="28"/>
      <c r="V12" s="46"/>
      <c r="W12" s="46"/>
      <c r="X12" s="36"/>
      <c r="Y12" s="53">
        <f>Y14+Y20</f>
        <v>0</v>
      </c>
      <c r="Z12" s="53">
        <f>Z14+Z20</f>
        <v>0</v>
      </c>
      <c r="AA12" s="53">
        <f t="shared" si="5"/>
        <v>0</v>
      </c>
      <c r="AB12" s="53">
        <f t="shared" si="5"/>
        <v>0</v>
      </c>
      <c r="AC12" s="53">
        <f t="shared" si="5"/>
        <v>0</v>
      </c>
      <c r="AD12" s="53">
        <f t="shared" si="5"/>
        <v>0</v>
      </c>
      <c r="AE12" s="53">
        <f t="shared" si="5"/>
        <v>0</v>
      </c>
      <c r="AF12" s="53">
        <f t="shared" si="5"/>
        <v>0</v>
      </c>
      <c r="AG12" s="53">
        <f t="shared" si="5"/>
        <v>0</v>
      </c>
      <c r="AH12" s="53">
        <f t="shared" si="5"/>
        <v>0</v>
      </c>
      <c r="AI12" s="53">
        <f t="shared" si="5"/>
        <v>0</v>
      </c>
      <c r="AJ12" s="53">
        <f t="shared" si="5"/>
        <v>0</v>
      </c>
      <c r="AK12" s="57"/>
      <c r="AL12" s="53">
        <f t="shared" si="5"/>
        <v>0</v>
      </c>
      <c r="AM12" s="53">
        <f t="shared" si="5"/>
        <v>0</v>
      </c>
      <c r="AN12" s="53">
        <f t="shared" si="5"/>
        <v>0</v>
      </c>
      <c r="AO12" s="53">
        <f t="shared" si="5"/>
        <v>0</v>
      </c>
      <c r="AP12" s="93">
        <f t="shared" si="5"/>
        <v>0</v>
      </c>
      <c r="AQ12" s="93">
        <f t="shared" si="5"/>
        <v>0</v>
      </c>
      <c r="AR12" s="90"/>
      <c r="AS12" s="90"/>
      <c r="AT12" s="84"/>
      <c r="AU12" s="84"/>
      <c r="AV12" s="33"/>
      <c r="AW12" s="22"/>
      <c r="AX12" s="22"/>
      <c r="AY12" s="22"/>
      <c r="AZ12" s="22"/>
      <c r="BA12" s="22"/>
      <c r="BB12" s="22"/>
      <c r="BC12" s="22"/>
      <c r="BD12" s="22"/>
      <c r="BE12" s="8"/>
      <c r="BF12" s="21">
        <f>SUM(E12:BD12)</f>
        <v>0</v>
      </c>
    </row>
    <row r="13" spans="1:58" x14ac:dyDescent="0.2">
      <c r="A13" s="128"/>
      <c r="B13" s="112" t="s">
        <v>10</v>
      </c>
      <c r="C13" s="132" t="s">
        <v>95</v>
      </c>
      <c r="D13" s="73" t="s">
        <v>6</v>
      </c>
      <c r="E13" s="22">
        <f>E15+E17</f>
        <v>0</v>
      </c>
      <c r="F13" s="22">
        <f t="shared" ref="F13:T14" si="6">F15+F17</f>
        <v>0</v>
      </c>
      <c r="G13" s="22">
        <f t="shared" si="6"/>
        <v>0</v>
      </c>
      <c r="H13" s="22">
        <f t="shared" si="6"/>
        <v>0</v>
      </c>
      <c r="I13" s="22">
        <f t="shared" si="6"/>
        <v>0</v>
      </c>
      <c r="J13" s="75">
        <f t="shared" si="6"/>
        <v>0</v>
      </c>
      <c r="K13" s="75">
        <f t="shared" si="6"/>
        <v>0</v>
      </c>
      <c r="L13" s="75">
        <f t="shared" si="6"/>
        <v>0</v>
      </c>
      <c r="M13" s="22">
        <f t="shared" si="6"/>
        <v>0</v>
      </c>
      <c r="N13" s="22">
        <f t="shared" si="6"/>
        <v>0</v>
      </c>
      <c r="O13" s="22">
        <f t="shared" si="6"/>
        <v>0</v>
      </c>
      <c r="P13" s="22">
        <f t="shared" si="6"/>
        <v>0</v>
      </c>
      <c r="Q13" s="22">
        <f t="shared" si="6"/>
        <v>0</v>
      </c>
      <c r="R13" s="22">
        <f t="shared" si="6"/>
        <v>0</v>
      </c>
      <c r="S13" s="22">
        <f t="shared" si="6"/>
        <v>0</v>
      </c>
      <c r="T13" s="22">
        <f t="shared" si="6"/>
        <v>0</v>
      </c>
      <c r="U13" s="28"/>
      <c r="V13" s="46"/>
      <c r="W13" s="46"/>
      <c r="X13" s="22"/>
      <c r="Y13" s="22">
        <v>6</v>
      </c>
      <c r="Z13" s="22">
        <f>Z15+Z17</f>
        <v>12</v>
      </c>
      <c r="AA13" s="22">
        <f t="shared" ref="AA13:AQ14" si="7">AA15+AA17</f>
        <v>12</v>
      </c>
      <c r="AB13" s="22">
        <f t="shared" si="7"/>
        <v>12</v>
      </c>
      <c r="AC13" s="22">
        <f t="shared" si="7"/>
        <v>12</v>
      </c>
      <c r="AD13" s="22">
        <f t="shared" si="7"/>
        <v>12</v>
      </c>
      <c r="AE13" s="22">
        <f t="shared" si="7"/>
        <v>12</v>
      </c>
      <c r="AF13" s="22">
        <f t="shared" si="7"/>
        <v>12</v>
      </c>
      <c r="AG13" s="22">
        <f t="shared" si="7"/>
        <v>12</v>
      </c>
      <c r="AH13" s="22">
        <f t="shared" si="7"/>
        <v>12</v>
      </c>
      <c r="AI13" s="22">
        <f t="shared" si="7"/>
        <v>12</v>
      </c>
      <c r="AJ13" s="22">
        <f t="shared" si="7"/>
        <v>12</v>
      </c>
      <c r="AK13" s="28"/>
      <c r="AL13" s="22">
        <f t="shared" si="7"/>
        <v>0</v>
      </c>
      <c r="AM13" s="22">
        <f t="shared" si="7"/>
        <v>0</v>
      </c>
      <c r="AN13" s="22">
        <f t="shared" si="7"/>
        <v>0</v>
      </c>
      <c r="AO13" s="22">
        <f t="shared" si="7"/>
        <v>0</v>
      </c>
      <c r="AP13" s="90">
        <f t="shared" si="7"/>
        <v>0</v>
      </c>
      <c r="AQ13" s="90">
        <f t="shared" si="7"/>
        <v>0</v>
      </c>
      <c r="AR13" s="90"/>
      <c r="AS13" s="90"/>
      <c r="AT13" s="84"/>
      <c r="AU13" s="84"/>
      <c r="AV13" s="33"/>
      <c r="AW13" s="22"/>
      <c r="AX13" s="22"/>
      <c r="AY13" s="22"/>
      <c r="AZ13" s="22"/>
      <c r="BA13" s="22"/>
      <c r="BB13" s="22"/>
      <c r="BC13" s="22"/>
      <c r="BD13" s="22"/>
      <c r="BE13" s="9">
        <f>SUM(E13:BD13)</f>
        <v>138</v>
      </c>
      <c r="BF13" s="9"/>
    </row>
    <row r="14" spans="1:58" x14ac:dyDescent="0.2">
      <c r="A14" s="128"/>
      <c r="B14" s="112"/>
      <c r="C14" s="133"/>
      <c r="D14" s="73" t="s">
        <v>7</v>
      </c>
      <c r="E14" s="22">
        <f>E16+E18</f>
        <v>0</v>
      </c>
      <c r="F14" s="22">
        <f t="shared" si="6"/>
        <v>0</v>
      </c>
      <c r="G14" s="22">
        <f t="shared" si="6"/>
        <v>0</v>
      </c>
      <c r="H14" s="22">
        <f t="shared" si="6"/>
        <v>0</v>
      </c>
      <c r="I14" s="22">
        <f t="shared" si="6"/>
        <v>0</v>
      </c>
      <c r="J14" s="75">
        <f t="shared" si="6"/>
        <v>0</v>
      </c>
      <c r="K14" s="75">
        <f t="shared" si="6"/>
        <v>0</v>
      </c>
      <c r="L14" s="75">
        <f t="shared" si="6"/>
        <v>0</v>
      </c>
      <c r="M14" s="22">
        <f t="shared" si="6"/>
        <v>0</v>
      </c>
      <c r="N14" s="22">
        <f t="shared" si="6"/>
        <v>0</v>
      </c>
      <c r="O14" s="22">
        <f t="shared" si="6"/>
        <v>0</v>
      </c>
      <c r="P14" s="22">
        <f t="shared" si="6"/>
        <v>0</v>
      </c>
      <c r="Q14" s="22">
        <f t="shared" si="6"/>
        <v>0</v>
      </c>
      <c r="R14" s="22">
        <f t="shared" si="6"/>
        <v>0</v>
      </c>
      <c r="S14" s="22">
        <f t="shared" si="6"/>
        <v>0</v>
      </c>
      <c r="T14" s="22">
        <f t="shared" si="6"/>
        <v>0</v>
      </c>
      <c r="U14" s="28"/>
      <c r="V14" s="46"/>
      <c r="W14" s="46"/>
      <c r="X14" s="22"/>
      <c r="Y14" s="22">
        <f>Y16</f>
        <v>0</v>
      </c>
      <c r="Z14" s="22">
        <f>Z16+Z18</f>
        <v>0</v>
      </c>
      <c r="AA14" s="22">
        <f t="shared" si="7"/>
        <v>0</v>
      </c>
      <c r="AB14" s="22">
        <f t="shared" si="7"/>
        <v>0</v>
      </c>
      <c r="AC14" s="22">
        <f t="shared" si="7"/>
        <v>0</v>
      </c>
      <c r="AD14" s="22">
        <f t="shared" si="7"/>
        <v>0</v>
      </c>
      <c r="AE14" s="22">
        <f t="shared" si="7"/>
        <v>0</v>
      </c>
      <c r="AF14" s="22">
        <f t="shared" si="7"/>
        <v>0</v>
      </c>
      <c r="AG14" s="22">
        <f t="shared" si="7"/>
        <v>0</v>
      </c>
      <c r="AH14" s="22">
        <f t="shared" si="7"/>
        <v>0</v>
      </c>
      <c r="AI14" s="22">
        <f t="shared" si="7"/>
        <v>0</v>
      </c>
      <c r="AJ14" s="22">
        <f t="shared" si="7"/>
        <v>0</v>
      </c>
      <c r="AK14" s="28"/>
      <c r="AL14" s="22">
        <f t="shared" si="7"/>
        <v>0</v>
      </c>
      <c r="AM14" s="22">
        <f t="shared" si="7"/>
        <v>0</v>
      </c>
      <c r="AN14" s="22">
        <f t="shared" si="7"/>
        <v>0</v>
      </c>
      <c r="AO14" s="22">
        <f t="shared" si="7"/>
        <v>0</v>
      </c>
      <c r="AP14" s="90">
        <f t="shared" si="7"/>
        <v>0</v>
      </c>
      <c r="AQ14" s="90">
        <f t="shared" si="7"/>
        <v>0</v>
      </c>
      <c r="AR14" s="90"/>
      <c r="AS14" s="90"/>
      <c r="AT14" s="84"/>
      <c r="AU14" s="84"/>
      <c r="AV14" s="33"/>
      <c r="AW14" s="22"/>
      <c r="AX14" s="22"/>
      <c r="AY14" s="22"/>
      <c r="AZ14" s="22"/>
      <c r="BA14" s="22"/>
      <c r="BB14" s="22"/>
      <c r="BC14" s="22"/>
      <c r="BD14" s="22"/>
      <c r="BE14" s="8"/>
      <c r="BF14" s="21">
        <f>SUM(E14:BD14)</f>
        <v>0</v>
      </c>
    </row>
    <row r="15" spans="1:58" x14ac:dyDescent="0.2">
      <c r="A15" s="128"/>
      <c r="B15" s="134" t="s">
        <v>144</v>
      </c>
      <c r="C15" s="117" t="s">
        <v>118</v>
      </c>
      <c r="D15" s="17" t="s">
        <v>6</v>
      </c>
      <c r="E15" s="33"/>
      <c r="F15" s="24"/>
      <c r="G15" s="24"/>
      <c r="H15" s="24"/>
      <c r="I15" s="24"/>
      <c r="J15" s="61"/>
      <c r="K15" s="61"/>
      <c r="L15" s="61"/>
      <c r="M15" s="24"/>
      <c r="N15" s="24"/>
      <c r="O15" s="24"/>
      <c r="P15" s="24"/>
      <c r="Q15" s="24"/>
      <c r="R15" s="24"/>
      <c r="S15" s="24"/>
      <c r="T15" s="24"/>
      <c r="U15" s="28"/>
      <c r="V15" s="46"/>
      <c r="W15" s="46"/>
      <c r="X15" s="33"/>
      <c r="Y15" s="33">
        <v>8</v>
      </c>
      <c r="Z15" s="24">
        <v>8</v>
      </c>
      <c r="AA15" s="24">
        <v>8</v>
      </c>
      <c r="AB15" s="24">
        <v>8</v>
      </c>
      <c r="AC15" s="24">
        <v>8</v>
      </c>
      <c r="AD15" s="24">
        <v>8</v>
      </c>
      <c r="AE15" s="24">
        <v>8</v>
      </c>
      <c r="AF15" s="24">
        <v>8</v>
      </c>
      <c r="AG15" s="24">
        <v>8</v>
      </c>
      <c r="AH15" s="24">
        <v>8</v>
      </c>
      <c r="AI15" s="24">
        <v>8</v>
      </c>
      <c r="AJ15" s="24">
        <v>8</v>
      </c>
      <c r="AK15" s="14"/>
      <c r="AL15" s="24"/>
      <c r="AM15" s="24"/>
      <c r="AN15" s="24"/>
      <c r="AO15" s="24"/>
      <c r="AP15" s="92"/>
      <c r="AQ15" s="92"/>
      <c r="AR15" s="90"/>
      <c r="AS15" s="90"/>
      <c r="AT15" s="84"/>
      <c r="AU15" s="84"/>
      <c r="AV15" s="33"/>
      <c r="AW15" s="33"/>
      <c r="AX15" s="33"/>
      <c r="AY15" s="33"/>
      <c r="AZ15" s="33"/>
      <c r="BA15" s="33"/>
      <c r="BB15" s="33"/>
      <c r="BC15" s="33"/>
      <c r="BD15" s="33"/>
      <c r="BE15" s="8"/>
      <c r="BF15" s="21"/>
    </row>
    <row r="16" spans="1:58" x14ac:dyDescent="0.2">
      <c r="A16" s="128"/>
      <c r="B16" s="135"/>
      <c r="C16" s="136"/>
      <c r="D16" s="17" t="s">
        <v>7</v>
      </c>
      <c r="E16" s="33"/>
      <c r="F16" s="24"/>
      <c r="G16" s="24"/>
      <c r="H16" s="24"/>
      <c r="I16" s="24"/>
      <c r="J16" s="61"/>
      <c r="K16" s="61"/>
      <c r="L16" s="61"/>
      <c r="M16" s="24"/>
      <c r="N16" s="24"/>
      <c r="O16" s="24"/>
      <c r="P16" s="24"/>
      <c r="Q16" s="24"/>
      <c r="R16" s="24"/>
      <c r="S16" s="24"/>
      <c r="T16" s="24"/>
      <c r="U16" s="28"/>
      <c r="V16" s="46"/>
      <c r="W16" s="46"/>
      <c r="X16" s="33"/>
      <c r="Y16" s="33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14"/>
      <c r="AL16" s="24"/>
      <c r="AM16" s="24"/>
      <c r="AN16" s="24"/>
      <c r="AO16" s="33"/>
      <c r="AP16" s="90"/>
      <c r="AQ16" s="90"/>
      <c r="AR16" s="90"/>
      <c r="AS16" s="90"/>
      <c r="AT16" s="84"/>
      <c r="AU16" s="84"/>
      <c r="AV16" s="33"/>
      <c r="AW16" s="33"/>
      <c r="AX16" s="33"/>
      <c r="AY16" s="33"/>
      <c r="AZ16" s="33"/>
      <c r="BA16" s="33"/>
      <c r="BB16" s="33"/>
      <c r="BC16" s="33"/>
      <c r="BD16" s="33"/>
      <c r="BE16" s="8"/>
      <c r="BF16" s="21"/>
    </row>
    <row r="17" spans="1:58" x14ac:dyDescent="0.2">
      <c r="A17" s="128"/>
      <c r="B17" s="109" t="s">
        <v>111</v>
      </c>
      <c r="C17" s="119" t="s">
        <v>145</v>
      </c>
      <c r="D17" s="17" t="s">
        <v>6</v>
      </c>
      <c r="E17" s="6"/>
      <c r="F17" s="6"/>
      <c r="G17" s="6"/>
      <c r="H17" s="6"/>
      <c r="I17" s="6"/>
      <c r="J17" s="61"/>
      <c r="K17" s="61"/>
      <c r="L17" s="61"/>
      <c r="M17" s="6"/>
      <c r="N17" s="6"/>
      <c r="O17" s="6"/>
      <c r="P17" s="6"/>
      <c r="Q17" s="6"/>
      <c r="R17" s="6"/>
      <c r="S17" s="6"/>
      <c r="T17" s="6"/>
      <c r="U17" s="14"/>
      <c r="V17" s="41"/>
      <c r="W17" s="41"/>
      <c r="X17" s="24"/>
      <c r="Y17" s="39">
        <v>4</v>
      </c>
      <c r="Z17" s="39">
        <v>4</v>
      </c>
      <c r="AA17" s="17">
        <v>4</v>
      </c>
      <c r="AB17" s="17">
        <v>4</v>
      </c>
      <c r="AC17" s="17">
        <v>4</v>
      </c>
      <c r="AD17" s="17">
        <v>4</v>
      </c>
      <c r="AE17" s="17">
        <v>4</v>
      </c>
      <c r="AF17" s="17">
        <v>4</v>
      </c>
      <c r="AG17" s="17">
        <v>4</v>
      </c>
      <c r="AH17" s="17">
        <v>4</v>
      </c>
      <c r="AI17" s="17">
        <v>4</v>
      </c>
      <c r="AJ17" s="17">
        <v>4</v>
      </c>
      <c r="AK17" s="19"/>
      <c r="AL17" s="17"/>
      <c r="AM17" s="26"/>
      <c r="AN17" s="33"/>
      <c r="AO17" s="26"/>
      <c r="AP17" s="92"/>
      <c r="AQ17" s="92"/>
      <c r="AR17" s="92"/>
      <c r="AS17" s="92"/>
      <c r="AT17" s="86"/>
      <c r="AU17" s="86"/>
      <c r="AV17" s="24"/>
      <c r="AW17" s="24"/>
      <c r="AX17" s="33"/>
      <c r="AY17" s="33"/>
      <c r="AZ17" s="33"/>
      <c r="BA17" s="33"/>
      <c r="BB17" s="33"/>
      <c r="BC17" s="33"/>
      <c r="BD17" s="33"/>
      <c r="BE17" s="8">
        <f>SUM(E17:BD17)</f>
        <v>48</v>
      </c>
      <c r="BF17" s="8"/>
    </row>
    <row r="18" spans="1:58" x14ac:dyDescent="0.2">
      <c r="A18" s="128"/>
      <c r="B18" s="109"/>
      <c r="C18" s="120"/>
      <c r="D18" s="17" t="s">
        <v>7</v>
      </c>
      <c r="E18" s="6"/>
      <c r="F18" s="6"/>
      <c r="G18" s="6"/>
      <c r="H18" s="6"/>
      <c r="I18" s="6"/>
      <c r="J18" s="61"/>
      <c r="K18" s="61"/>
      <c r="L18" s="61"/>
      <c r="M18" s="6"/>
      <c r="N18" s="6"/>
      <c r="O18" s="6"/>
      <c r="P18" s="6"/>
      <c r="Q18" s="6"/>
      <c r="R18" s="6"/>
      <c r="S18" s="6"/>
      <c r="T18" s="6"/>
      <c r="U18" s="14"/>
      <c r="V18" s="41"/>
      <c r="W18" s="41"/>
      <c r="X18" s="24"/>
      <c r="Y18" s="39"/>
      <c r="Z18" s="39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9"/>
      <c r="AL18" s="12"/>
      <c r="AM18" s="26"/>
      <c r="AN18" s="33"/>
      <c r="AO18" s="26"/>
      <c r="AP18" s="92"/>
      <c r="AQ18" s="92"/>
      <c r="AR18" s="92"/>
      <c r="AS18" s="92"/>
      <c r="AT18" s="86"/>
      <c r="AU18" s="86"/>
      <c r="AV18" s="24"/>
      <c r="AW18" s="24"/>
      <c r="AX18" s="33"/>
      <c r="AY18" s="33"/>
      <c r="AZ18" s="33"/>
      <c r="BA18" s="33"/>
      <c r="BB18" s="33"/>
      <c r="BC18" s="33"/>
      <c r="BD18" s="33"/>
      <c r="BE18" s="8"/>
      <c r="BF18" s="16">
        <f>SUM(E18:BD18)</f>
        <v>0</v>
      </c>
    </row>
    <row r="19" spans="1:58" x14ac:dyDescent="0.2">
      <c r="A19" s="128"/>
      <c r="B19" s="126" t="s">
        <v>14</v>
      </c>
      <c r="C19" s="126" t="s">
        <v>15</v>
      </c>
      <c r="D19" s="73" t="s">
        <v>6</v>
      </c>
      <c r="E19" s="22">
        <f>SUM(E21,E31)</f>
        <v>0</v>
      </c>
      <c r="F19" s="22">
        <f t="shared" ref="F19:I19" si="8">SUM(F21,F31)</f>
        <v>0</v>
      </c>
      <c r="G19" s="22">
        <f t="shared" si="8"/>
        <v>0</v>
      </c>
      <c r="H19" s="22">
        <f t="shared" si="8"/>
        <v>0</v>
      </c>
      <c r="I19" s="22">
        <f t="shared" si="8"/>
        <v>0</v>
      </c>
      <c r="J19" s="75">
        <f t="shared" ref="J19:T20" si="9">J21+J31+J43</f>
        <v>0</v>
      </c>
      <c r="K19" s="75">
        <f t="shared" si="9"/>
        <v>0</v>
      </c>
      <c r="L19" s="75">
        <f t="shared" si="9"/>
        <v>0</v>
      </c>
      <c r="M19" s="22">
        <f>M22+M31+M43+M54+M63</f>
        <v>36</v>
      </c>
      <c r="N19" s="22">
        <f t="shared" si="9"/>
        <v>26</v>
      </c>
      <c r="O19" s="22">
        <f t="shared" si="9"/>
        <v>28</v>
      </c>
      <c r="P19" s="22">
        <f t="shared" si="9"/>
        <v>26</v>
      </c>
      <c r="Q19" s="22">
        <f t="shared" si="9"/>
        <v>28</v>
      </c>
      <c r="R19" s="22">
        <f t="shared" si="9"/>
        <v>26</v>
      </c>
      <c r="S19" s="22">
        <f t="shared" si="9"/>
        <v>26</v>
      </c>
      <c r="T19" s="22">
        <f t="shared" si="9"/>
        <v>26</v>
      </c>
      <c r="U19" s="28"/>
      <c r="V19" s="46"/>
      <c r="W19" s="46"/>
      <c r="X19" s="36">
        <v>36</v>
      </c>
      <c r="Y19" s="35">
        <f>Y21+Y31+Y43+Y53+Y63</f>
        <v>16</v>
      </c>
      <c r="Z19" s="35">
        <f t="shared" ref="Z19:AQ19" si="10">Z21+Z31+Z43+Z53+Z63</f>
        <v>16</v>
      </c>
      <c r="AA19" s="35">
        <f t="shared" si="10"/>
        <v>16</v>
      </c>
      <c r="AB19" s="35">
        <f t="shared" si="10"/>
        <v>16</v>
      </c>
      <c r="AC19" s="35">
        <f t="shared" si="10"/>
        <v>16</v>
      </c>
      <c r="AD19" s="35">
        <f t="shared" si="10"/>
        <v>16</v>
      </c>
      <c r="AE19" s="35">
        <f t="shared" si="10"/>
        <v>14</v>
      </c>
      <c r="AF19" s="35">
        <f t="shared" si="10"/>
        <v>16</v>
      </c>
      <c r="AG19" s="35">
        <f t="shared" si="10"/>
        <v>14</v>
      </c>
      <c r="AH19" s="35">
        <f t="shared" si="10"/>
        <v>14</v>
      </c>
      <c r="AI19" s="35">
        <f t="shared" si="10"/>
        <v>14</v>
      </c>
      <c r="AJ19" s="35">
        <f t="shared" si="10"/>
        <v>16</v>
      </c>
      <c r="AK19" s="58"/>
      <c r="AL19" s="35">
        <f t="shared" si="10"/>
        <v>0</v>
      </c>
      <c r="AM19" s="35">
        <f t="shared" si="10"/>
        <v>0</v>
      </c>
      <c r="AN19" s="35">
        <f t="shared" si="10"/>
        <v>0</v>
      </c>
      <c r="AO19" s="35">
        <f t="shared" si="10"/>
        <v>0</v>
      </c>
      <c r="AP19" s="94">
        <f t="shared" si="10"/>
        <v>0</v>
      </c>
      <c r="AQ19" s="94">
        <f t="shared" si="10"/>
        <v>0</v>
      </c>
      <c r="AR19" s="90"/>
      <c r="AS19" s="90"/>
      <c r="AT19" s="84"/>
      <c r="AU19" s="84"/>
      <c r="AV19" s="33"/>
      <c r="AW19" s="22"/>
      <c r="AX19" s="22"/>
      <c r="AY19" s="22"/>
      <c r="AZ19" s="22"/>
      <c r="BA19" s="22"/>
      <c r="BB19" s="22"/>
      <c r="BC19" s="22"/>
      <c r="BD19" s="22"/>
      <c r="BE19" s="9">
        <f>SUM(E19:BD19)</f>
        <v>442</v>
      </c>
      <c r="BF19" s="8"/>
    </row>
    <row r="20" spans="1:58" x14ac:dyDescent="0.2">
      <c r="A20" s="128"/>
      <c r="B20" s="126"/>
      <c r="C20" s="126"/>
      <c r="D20" s="73" t="s">
        <v>7</v>
      </c>
      <c r="E20" s="22">
        <f>SUM(E22,E32)</f>
        <v>0</v>
      </c>
      <c r="F20" s="22">
        <f>F22+F32+F44</f>
        <v>0</v>
      </c>
      <c r="G20" s="22">
        <f>G22+G32+G44</f>
        <v>0</v>
      </c>
      <c r="H20" s="22">
        <f>H22+H32+H44</f>
        <v>0</v>
      </c>
      <c r="I20" s="22">
        <f>I22+I32+I44</f>
        <v>0</v>
      </c>
      <c r="J20" s="75">
        <f t="shared" si="9"/>
        <v>0</v>
      </c>
      <c r="K20" s="75">
        <f t="shared" si="9"/>
        <v>0</v>
      </c>
      <c r="L20" s="75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si="9"/>
        <v>0</v>
      </c>
      <c r="S20" s="22">
        <f t="shared" si="9"/>
        <v>0</v>
      </c>
      <c r="T20" s="22">
        <f t="shared" si="9"/>
        <v>0</v>
      </c>
      <c r="U20" s="28"/>
      <c r="V20" s="46"/>
      <c r="W20" s="46"/>
      <c r="X20" s="36"/>
      <c r="Y20" s="35">
        <f>Y24+Y26</f>
        <v>0</v>
      </c>
      <c r="Z20" s="35">
        <f>Z24+Z26</f>
        <v>0</v>
      </c>
      <c r="AA20" s="35">
        <f t="shared" ref="AA20:AQ20" si="11">AA22+AA32+AA44</f>
        <v>0</v>
      </c>
      <c r="AB20" s="35">
        <f t="shared" si="11"/>
        <v>0</v>
      </c>
      <c r="AC20" s="35">
        <f t="shared" si="11"/>
        <v>0</v>
      </c>
      <c r="AD20" s="35">
        <f t="shared" si="11"/>
        <v>0</v>
      </c>
      <c r="AE20" s="35">
        <f t="shared" si="11"/>
        <v>0</v>
      </c>
      <c r="AF20" s="35">
        <f t="shared" si="11"/>
        <v>0</v>
      </c>
      <c r="AG20" s="35">
        <f t="shared" si="11"/>
        <v>0</v>
      </c>
      <c r="AH20" s="35">
        <f t="shared" si="11"/>
        <v>0</v>
      </c>
      <c r="AI20" s="35">
        <f t="shared" si="11"/>
        <v>0</v>
      </c>
      <c r="AJ20" s="35">
        <f t="shared" si="11"/>
        <v>0</v>
      </c>
      <c r="AK20" s="58"/>
      <c r="AL20" s="35">
        <f t="shared" si="11"/>
        <v>0</v>
      </c>
      <c r="AM20" s="35">
        <f t="shared" si="11"/>
        <v>0</v>
      </c>
      <c r="AN20" s="35">
        <f t="shared" si="11"/>
        <v>0</v>
      </c>
      <c r="AO20" s="35">
        <f t="shared" si="11"/>
        <v>0</v>
      </c>
      <c r="AP20" s="94">
        <f t="shared" si="11"/>
        <v>0</v>
      </c>
      <c r="AQ20" s="94">
        <f t="shared" si="11"/>
        <v>0</v>
      </c>
      <c r="AR20" s="90"/>
      <c r="AS20" s="90"/>
      <c r="AT20" s="84"/>
      <c r="AU20" s="84"/>
      <c r="AV20" s="33"/>
      <c r="AW20" s="22"/>
      <c r="AX20" s="22"/>
      <c r="AY20" s="22"/>
      <c r="AZ20" s="22"/>
      <c r="BA20" s="22"/>
      <c r="BB20" s="22"/>
      <c r="BC20" s="22"/>
      <c r="BD20" s="22"/>
      <c r="BE20" s="8"/>
      <c r="BF20" s="21">
        <f>SUM(E20:BD20)</f>
        <v>0</v>
      </c>
    </row>
    <row r="21" spans="1:58" x14ac:dyDescent="0.2">
      <c r="A21" s="128"/>
      <c r="B21" s="113" t="s">
        <v>104</v>
      </c>
      <c r="C21" s="122" t="s">
        <v>165</v>
      </c>
      <c r="D21" s="73" t="s">
        <v>6</v>
      </c>
      <c r="E21" s="22">
        <f>E23+E25</f>
        <v>0</v>
      </c>
      <c r="F21" s="22">
        <f t="shared" ref="F21:T22" si="12">F23+F25</f>
        <v>0</v>
      </c>
      <c r="G21" s="22">
        <f t="shared" si="12"/>
        <v>0</v>
      </c>
      <c r="H21" s="22">
        <f t="shared" si="12"/>
        <v>0</v>
      </c>
      <c r="I21" s="22">
        <f t="shared" si="12"/>
        <v>0</v>
      </c>
      <c r="J21" s="75">
        <f t="shared" si="12"/>
        <v>0</v>
      </c>
      <c r="K21" s="75">
        <f t="shared" si="12"/>
        <v>0</v>
      </c>
      <c r="L21" s="75">
        <f t="shared" si="12"/>
        <v>0</v>
      </c>
      <c r="M21" s="22">
        <f t="shared" si="12"/>
        <v>0</v>
      </c>
      <c r="N21" s="22">
        <f t="shared" si="12"/>
        <v>0</v>
      </c>
      <c r="O21" s="22">
        <f t="shared" si="12"/>
        <v>0</v>
      </c>
      <c r="P21" s="22">
        <f t="shared" si="12"/>
        <v>0</v>
      </c>
      <c r="Q21" s="22">
        <f t="shared" si="12"/>
        <v>0</v>
      </c>
      <c r="R21" s="22">
        <f t="shared" si="12"/>
        <v>0</v>
      </c>
      <c r="S21" s="22">
        <f t="shared" si="12"/>
        <v>0</v>
      </c>
      <c r="T21" s="22">
        <f t="shared" si="12"/>
        <v>0</v>
      </c>
      <c r="U21" s="28"/>
      <c r="V21" s="46"/>
      <c r="W21" s="46"/>
      <c r="X21" s="22">
        <f>X28</f>
        <v>0</v>
      </c>
      <c r="Y21" s="22">
        <f>Y23+Y25</f>
        <v>0</v>
      </c>
      <c r="Z21" s="22">
        <f>Z23+Z25</f>
        <v>0</v>
      </c>
      <c r="AA21" s="22">
        <f t="shared" ref="AA21:AQ22" si="13">AA23+AA25</f>
        <v>0</v>
      </c>
      <c r="AB21" s="22">
        <f t="shared" si="13"/>
        <v>0</v>
      </c>
      <c r="AC21" s="22">
        <f t="shared" si="13"/>
        <v>0</v>
      </c>
      <c r="AD21" s="22">
        <f t="shared" si="13"/>
        <v>0</v>
      </c>
      <c r="AE21" s="22">
        <f t="shared" si="13"/>
        <v>0</v>
      </c>
      <c r="AF21" s="22">
        <f t="shared" si="13"/>
        <v>0</v>
      </c>
      <c r="AG21" s="22">
        <f t="shared" si="13"/>
        <v>0</v>
      </c>
      <c r="AH21" s="22">
        <f t="shared" si="13"/>
        <v>0</v>
      </c>
      <c r="AI21" s="22">
        <f t="shared" si="13"/>
        <v>0</v>
      </c>
      <c r="AJ21" s="22">
        <f t="shared" si="13"/>
        <v>0</v>
      </c>
      <c r="AK21" s="28"/>
      <c r="AL21" s="22">
        <f t="shared" si="13"/>
        <v>0</v>
      </c>
      <c r="AM21" s="22">
        <f t="shared" si="13"/>
        <v>0</v>
      </c>
      <c r="AN21" s="22">
        <f t="shared" si="13"/>
        <v>0</v>
      </c>
      <c r="AO21" s="22">
        <f t="shared" si="13"/>
        <v>0</v>
      </c>
      <c r="AP21" s="90">
        <f t="shared" si="13"/>
        <v>0</v>
      </c>
      <c r="AQ21" s="90">
        <f t="shared" si="13"/>
        <v>0</v>
      </c>
      <c r="AR21" s="90"/>
      <c r="AS21" s="90"/>
      <c r="AT21" s="84"/>
      <c r="AU21" s="84"/>
      <c r="AV21" s="33"/>
      <c r="AW21" s="22"/>
      <c r="AX21" s="22"/>
      <c r="AY21" s="22"/>
      <c r="AZ21" s="22"/>
      <c r="BA21" s="22"/>
      <c r="BB21" s="22"/>
      <c r="BC21" s="22"/>
      <c r="BD21" s="22"/>
      <c r="BE21" s="9">
        <f>SUM(E21:BD21)</f>
        <v>0</v>
      </c>
      <c r="BF21" s="9"/>
    </row>
    <row r="22" spans="1:58" ht="41.25" customHeight="1" x14ac:dyDescent="0.2">
      <c r="A22" s="128"/>
      <c r="B22" s="115"/>
      <c r="C22" s="123"/>
      <c r="D22" s="73" t="s">
        <v>7</v>
      </c>
      <c r="E22" s="22">
        <f>E24+E26</f>
        <v>0</v>
      </c>
      <c r="F22" s="22">
        <f t="shared" si="12"/>
        <v>0</v>
      </c>
      <c r="G22" s="22">
        <f t="shared" si="12"/>
        <v>0</v>
      </c>
      <c r="H22" s="22">
        <f t="shared" si="12"/>
        <v>0</v>
      </c>
      <c r="I22" s="22">
        <f t="shared" si="12"/>
        <v>0</v>
      </c>
      <c r="J22" s="75">
        <f t="shared" si="12"/>
        <v>0</v>
      </c>
      <c r="K22" s="75">
        <f t="shared" si="12"/>
        <v>0</v>
      </c>
      <c r="L22" s="75">
        <f t="shared" si="12"/>
        <v>0</v>
      </c>
      <c r="M22" s="22">
        <f t="shared" si="12"/>
        <v>0</v>
      </c>
      <c r="N22" s="22">
        <f t="shared" si="12"/>
        <v>0</v>
      </c>
      <c r="O22" s="22">
        <f t="shared" si="12"/>
        <v>0</v>
      </c>
      <c r="P22" s="22">
        <f t="shared" si="12"/>
        <v>0</v>
      </c>
      <c r="Q22" s="22">
        <f t="shared" si="12"/>
        <v>0</v>
      </c>
      <c r="R22" s="22">
        <f t="shared" si="12"/>
        <v>0</v>
      </c>
      <c r="S22" s="22">
        <f t="shared" si="12"/>
        <v>0</v>
      </c>
      <c r="T22" s="22">
        <f t="shared" si="12"/>
        <v>0</v>
      </c>
      <c r="U22" s="28"/>
      <c r="V22" s="46"/>
      <c r="W22" s="46"/>
      <c r="X22" s="22"/>
      <c r="Y22" s="22"/>
      <c r="Z22" s="22">
        <f>Z24+Z26</f>
        <v>0</v>
      </c>
      <c r="AA22" s="22">
        <f t="shared" si="13"/>
        <v>0</v>
      </c>
      <c r="AB22" s="22">
        <f t="shared" si="13"/>
        <v>0</v>
      </c>
      <c r="AC22" s="22">
        <f t="shared" si="13"/>
        <v>0</v>
      </c>
      <c r="AD22" s="22">
        <f t="shared" si="13"/>
        <v>0</v>
      </c>
      <c r="AE22" s="22">
        <f t="shared" si="13"/>
        <v>0</v>
      </c>
      <c r="AF22" s="22">
        <f t="shared" si="13"/>
        <v>0</v>
      </c>
      <c r="AG22" s="22">
        <f t="shared" si="13"/>
        <v>0</v>
      </c>
      <c r="AH22" s="22">
        <f t="shared" si="13"/>
        <v>0</v>
      </c>
      <c r="AI22" s="22">
        <f t="shared" si="13"/>
        <v>0</v>
      </c>
      <c r="AJ22" s="22">
        <f t="shared" si="13"/>
        <v>0</v>
      </c>
      <c r="AK22" s="28"/>
      <c r="AL22" s="22">
        <f t="shared" si="13"/>
        <v>0</v>
      </c>
      <c r="AM22" s="22">
        <f t="shared" si="13"/>
        <v>0</v>
      </c>
      <c r="AN22" s="22">
        <f t="shared" si="13"/>
        <v>0</v>
      </c>
      <c r="AO22" s="22">
        <f t="shared" si="13"/>
        <v>0</v>
      </c>
      <c r="AP22" s="90">
        <f t="shared" si="13"/>
        <v>0</v>
      </c>
      <c r="AQ22" s="90">
        <f t="shared" si="13"/>
        <v>0</v>
      </c>
      <c r="AR22" s="90"/>
      <c r="AS22" s="90"/>
      <c r="AT22" s="84"/>
      <c r="AU22" s="84"/>
      <c r="AV22" s="33"/>
      <c r="AW22" s="22"/>
      <c r="AX22" s="22"/>
      <c r="AY22" s="22"/>
      <c r="AZ22" s="22"/>
      <c r="BA22" s="22"/>
      <c r="BB22" s="22"/>
      <c r="BC22" s="22"/>
      <c r="BD22" s="22"/>
      <c r="BE22" s="8"/>
      <c r="BF22" s="21">
        <f>SUM(E22:BD22)</f>
        <v>0</v>
      </c>
    </row>
    <row r="23" spans="1:58" ht="27" customHeight="1" x14ac:dyDescent="0.2">
      <c r="A23" s="128"/>
      <c r="B23" s="109" t="s">
        <v>105</v>
      </c>
      <c r="C23" s="119" t="s">
        <v>164</v>
      </c>
      <c r="D23" s="74" t="s">
        <v>6</v>
      </c>
      <c r="E23" s="6"/>
      <c r="F23" s="6"/>
      <c r="G23" s="6"/>
      <c r="H23" s="6"/>
      <c r="I23" s="6"/>
      <c r="J23" s="61"/>
      <c r="K23" s="61"/>
      <c r="L23" s="61"/>
      <c r="M23" s="6"/>
      <c r="N23" s="6"/>
      <c r="O23" s="6"/>
      <c r="P23" s="6"/>
      <c r="Q23" s="6"/>
      <c r="R23" s="6"/>
      <c r="S23" s="6"/>
      <c r="T23" s="6"/>
      <c r="U23" s="14"/>
      <c r="V23" s="41"/>
      <c r="W23" s="41"/>
      <c r="X23" s="24"/>
      <c r="Y23" s="45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9"/>
      <c r="AL23" s="12"/>
      <c r="AM23" s="26"/>
      <c r="AN23" s="24"/>
      <c r="AO23" s="26"/>
      <c r="AP23" s="92"/>
      <c r="AQ23" s="92"/>
      <c r="AR23" s="92"/>
      <c r="AS23" s="92"/>
      <c r="AT23" s="86"/>
      <c r="AU23" s="86"/>
      <c r="AV23" s="25"/>
      <c r="AW23" s="25"/>
      <c r="AX23" s="33"/>
      <c r="AY23" s="33"/>
      <c r="AZ23" s="33"/>
      <c r="BA23" s="33"/>
      <c r="BB23" s="33"/>
      <c r="BC23" s="33"/>
      <c r="BD23" s="33"/>
      <c r="BE23" s="8">
        <f>SUM(E23:BD23)</f>
        <v>0</v>
      </c>
      <c r="BF23" s="8"/>
    </row>
    <row r="24" spans="1:58" ht="24" customHeight="1" x14ac:dyDescent="0.2">
      <c r="A24" s="128"/>
      <c r="B24" s="109"/>
      <c r="C24" s="120"/>
      <c r="D24" s="74" t="s">
        <v>7</v>
      </c>
      <c r="E24" s="6"/>
      <c r="F24" s="6"/>
      <c r="G24" s="6"/>
      <c r="H24" s="6"/>
      <c r="I24" s="6"/>
      <c r="J24" s="61"/>
      <c r="K24" s="61"/>
      <c r="L24" s="61"/>
      <c r="M24" s="6"/>
      <c r="N24" s="6"/>
      <c r="O24" s="6"/>
      <c r="P24" s="6"/>
      <c r="Q24" s="6"/>
      <c r="R24" s="6"/>
      <c r="S24" s="6"/>
      <c r="T24" s="6"/>
      <c r="U24" s="14"/>
      <c r="V24" s="41"/>
      <c r="W24" s="41"/>
      <c r="X24" s="24"/>
      <c r="Y24" s="45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9"/>
      <c r="AL24" s="12"/>
      <c r="AM24" s="26"/>
      <c r="AN24" s="33"/>
      <c r="AO24" s="26"/>
      <c r="AP24" s="89"/>
      <c r="AQ24" s="92"/>
      <c r="AR24" s="92"/>
      <c r="AS24" s="92"/>
      <c r="AT24" s="86"/>
      <c r="AU24" s="86"/>
      <c r="AV24" s="25"/>
      <c r="AW24" s="25"/>
      <c r="AX24" s="33"/>
      <c r="AY24" s="33"/>
      <c r="AZ24" s="33"/>
      <c r="BA24" s="33"/>
      <c r="BB24" s="33"/>
      <c r="BC24" s="33"/>
      <c r="BD24" s="33"/>
      <c r="BE24" s="8"/>
      <c r="BF24" s="16">
        <f>SUM(E24:BD24)</f>
        <v>0</v>
      </c>
    </row>
    <row r="25" spans="1:58" ht="24" customHeight="1" x14ac:dyDescent="0.2">
      <c r="A25" s="128"/>
      <c r="B25" s="109" t="s">
        <v>113</v>
      </c>
      <c r="C25" s="119" t="s">
        <v>166</v>
      </c>
      <c r="D25" s="74" t="s">
        <v>6</v>
      </c>
      <c r="E25" s="6"/>
      <c r="F25" s="6"/>
      <c r="G25" s="6"/>
      <c r="H25" s="6"/>
      <c r="I25" s="6"/>
      <c r="J25" s="61"/>
      <c r="K25" s="61"/>
      <c r="L25" s="61"/>
      <c r="M25" s="6"/>
      <c r="N25" s="6"/>
      <c r="O25" s="6"/>
      <c r="P25" s="6"/>
      <c r="Q25" s="6"/>
      <c r="R25" s="6"/>
      <c r="S25" s="6"/>
      <c r="T25" s="6"/>
      <c r="U25" s="14"/>
      <c r="V25" s="41"/>
      <c r="W25" s="41"/>
      <c r="X25" s="24"/>
      <c r="Y25" s="45"/>
      <c r="Z25" s="45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9"/>
      <c r="AL25" s="12"/>
      <c r="AM25" s="26"/>
      <c r="AN25" s="33"/>
      <c r="AO25" s="26"/>
      <c r="AP25" s="89"/>
      <c r="AQ25" s="92"/>
      <c r="AR25" s="92"/>
      <c r="AS25" s="92"/>
      <c r="AT25" s="86"/>
      <c r="AU25" s="86"/>
      <c r="AV25" s="25"/>
      <c r="AW25" s="25"/>
      <c r="AX25" s="33"/>
      <c r="AY25" s="33"/>
      <c r="AZ25" s="33"/>
      <c r="BA25" s="33"/>
      <c r="BB25" s="33"/>
      <c r="BC25" s="33"/>
      <c r="BD25" s="33"/>
      <c r="BE25" s="8">
        <f t="shared" si="3"/>
        <v>0</v>
      </c>
      <c r="BF25" s="8"/>
    </row>
    <row r="26" spans="1:58" ht="24" customHeight="1" x14ac:dyDescent="0.2">
      <c r="A26" s="128"/>
      <c r="B26" s="109"/>
      <c r="C26" s="120"/>
      <c r="D26" s="74" t="s">
        <v>7</v>
      </c>
      <c r="E26" s="6"/>
      <c r="F26" s="6"/>
      <c r="G26" s="6"/>
      <c r="H26" s="6"/>
      <c r="I26" s="6"/>
      <c r="J26" s="61"/>
      <c r="K26" s="61"/>
      <c r="L26" s="61"/>
      <c r="M26" s="6"/>
      <c r="N26" s="6"/>
      <c r="O26" s="6"/>
      <c r="P26" s="6"/>
      <c r="Q26" s="6"/>
      <c r="R26" s="6"/>
      <c r="S26" s="6"/>
      <c r="T26" s="6"/>
      <c r="U26" s="14"/>
      <c r="V26" s="41"/>
      <c r="W26" s="41"/>
      <c r="X26" s="24"/>
      <c r="Y26" s="45"/>
      <c r="Z26" s="45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9"/>
      <c r="AL26" s="12"/>
      <c r="AM26" s="26"/>
      <c r="AN26" s="33"/>
      <c r="AO26" s="26"/>
      <c r="AP26" s="89"/>
      <c r="AQ26" s="92"/>
      <c r="AR26" s="92"/>
      <c r="AS26" s="92"/>
      <c r="AT26" s="86"/>
      <c r="AU26" s="86"/>
      <c r="AV26" s="25"/>
      <c r="AW26" s="25"/>
      <c r="AX26" s="33"/>
      <c r="AY26" s="33"/>
      <c r="AZ26" s="33"/>
      <c r="BA26" s="33"/>
      <c r="BB26" s="33"/>
      <c r="BC26" s="33"/>
      <c r="BD26" s="33"/>
      <c r="BE26" s="8"/>
      <c r="BF26" s="16">
        <f>SUM(E26:BD26)</f>
        <v>0</v>
      </c>
    </row>
    <row r="27" spans="1:58" ht="15.75" customHeight="1" x14ac:dyDescent="0.2">
      <c r="A27" s="128"/>
      <c r="B27" s="106" t="s">
        <v>107</v>
      </c>
      <c r="C27" s="110" t="s">
        <v>106</v>
      </c>
      <c r="D27" s="74" t="s">
        <v>6</v>
      </c>
      <c r="E27" s="6"/>
      <c r="F27" s="6"/>
      <c r="G27" s="6"/>
      <c r="H27" s="6"/>
      <c r="I27" s="6"/>
      <c r="J27" s="61"/>
      <c r="K27" s="61"/>
      <c r="L27" s="61"/>
      <c r="M27" s="6"/>
      <c r="N27" s="6"/>
      <c r="O27" s="6"/>
      <c r="P27" s="6"/>
      <c r="Q27" s="6"/>
      <c r="R27" s="6"/>
      <c r="S27" s="6"/>
      <c r="T27" s="6"/>
      <c r="U27" s="14"/>
      <c r="V27" s="41"/>
      <c r="W27" s="41"/>
      <c r="X27" s="24"/>
      <c r="Y27" s="45"/>
      <c r="Z27" s="45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9"/>
      <c r="AL27" s="12"/>
      <c r="AM27" s="26"/>
      <c r="AN27" s="24"/>
      <c r="AO27" s="26"/>
      <c r="AP27" s="89"/>
      <c r="AQ27" s="92"/>
      <c r="AR27" s="92"/>
      <c r="AS27" s="92"/>
      <c r="AT27" s="86"/>
      <c r="AU27" s="86"/>
      <c r="AV27" s="25"/>
      <c r="AW27" s="25"/>
      <c r="AX27" s="33"/>
      <c r="AY27" s="33"/>
      <c r="AZ27" s="33"/>
      <c r="BA27" s="33"/>
      <c r="BB27" s="33"/>
      <c r="BC27" s="33"/>
      <c r="BD27" s="33"/>
      <c r="BE27" s="8"/>
      <c r="BF27" s="16"/>
    </row>
    <row r="28" spans="1:58" ht="13.5" customHeight="1" x14ac:dyDescent="0.2">
      <c r="A28" s="128"/>
      <c r="B28" s="107"/>
      <c r="C28" s="111"/>
      <c r="D28" s="74" t="s">
        <v>7</v>
      </c>
      <c r="E28" s="6"/>
      <c r="F28" s="6"/>
      <c r="G28" s="6"/>
      <c r="H28" s="6"/>
      <c r="I28" s="6"/>
      <c r="J28" s="61"/>
      <c r="K28" s="61"/>
      <c r="L28" s="61"/>
      <c r="M28" s="6"/>
      <c r="N28" s="6"/>
      <c r="O28" s="6"/>
      <c r="P28" s="6"/>
      <c r="Q28" s="6"/>
      <c r="R28" s="6"/>
      <c r="S28" s="6"/>
      <c r="T28" s="6"/>
      <c r="U28" s="14"/>
      <c r="V28" s="41"/>
      <c r="W28" s="41"/>
      <c r="X28" s="24"/>
      <c r="Y28" s="45"/>
      <c r="Z28" s="45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9"/>
      <c r="AL28" s="12"/>
      <c r="AM28" s="26"/>
      <c r="AN28" s="24"/>
      <c r="AO28" s="26"/>
      <c r="AP28" s="89"/>
      <c r="AQ28" s="92"/>
      <c r="AR28" s="92"/>
      <c r="AS28" s="92"/>
      <c r="AT28" s="86"/>
      <c r="AU28" s="86"/>
      <c r="AV28" s="25"/>
      <c r="AW28" s="25"/>
      <c r="AX28" s="33"/>
      <c r="AY28" s="33"/>
      <c r="AZ28" s="33"/>
      <c r="BA28" s="33"/>
      <c r="BB28" s="33"/>
      <c r="BC28" s="33"/>
      <c r="BD28" s="33"/>
      <c r="BE28" s="8"/>
      <c r="BF28" s="16"/>
    </row>
    <row r="29" spans="1:58" ht="18.75" customHeight="1" x14ac:dyDescent="0.2">
      <c r="A29" s="128"/>
      <c r="B29" s="106" t="s">
        <v>114</v>
      </c>
      <c r="C29" s="110" t="s">
        <v>115</v>
      </c>
      <c r="D29" s="74" t="s">
        <v>6</v>
      </c>
      <c r="E29" s="6">
        <v>36</v>
      </c>
      <c r="F29" s="6">
        <v>36</v>
      </c>
      <c r="G29" s="6">
        <v>36</v>
      </c>
      <c r="H29" s="6">
        <v>36</v>
      </c>
      <c r="I29" s="6">
        <v>36</v>
      </c>
      <c r="J29" s="61"/>
      <c r="K29" s="61"/>
      <c r="L29" s="61"/>
      <c r="M29" s="6"/>
      <c r="N29" s="6"/>
      <c r="O29" s="6"/>
      <c r="P29" s="6"/>
      <c r="Q29" s="6"/>
      <c r="R29" s="6"/>
      <c r="S29" s="6"/>
      <c r="T29" s="6"/>
      <c r="U29" s="14"/>
      <c r="V29" s="41"/>
      <c r="W29" s="41"/>
      <c r="X29" s="24"/>
      <c r="Y29" s="45"/>
      <c r="Z29" s="45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9"/>
      <c r="AL29" s="12"/>
      <c r="AM29" s="26"/>
      <c r="AN29" s="24"/>
      <c r="AO29" s="26"/>
      <c r="AP29" s="89"/>
      <c r="AQ29" s="89"/>
      <c r="AR29" s="89"/>
      <c r="AS29" s="89"/>
      <c r="AT29" s="83"/>
      <c r="AU29" s="83"/>
      <c r="AV29" s="26"/>
      <c r="AW29" s="26"/>
      <c r="AX29" s="33"/>
      <c r="AY29" s="33"/>
      <c r="AZ29" s="33"/>
      <c r="BA29" s="33"/>
      <c r="BB29" s="33"/>
      <c r="BC29" s="33"/>
      <c r="BD29" s="33"/>
      <c r="BE29" s="8">
        <f t="shared" si="3"/>
        <v>180</v>
      </c>
      <c r="BF29" s="8"/>
    </row>
    <row r="30" spans="1:58" ht="20.25" customHeight="1" x14ac:dyDescent="0.2">
      <c r="A30" s="128"/>
      <c r="B30" s="107"/>
      <c r="C30" s="111"/>
      <c r="D30" s="74" t="s">
        <v>7</v>
      </c>
      <c r="E30" s="6"/>
      <c r="F30" s="6"/>
      <c r="G30" s="6"/>
      <c r="H30" s="6"/>
      <c r="I30" s="6"/>
      <c r="J30" s="61"/>
      <c r="K30" s="61"/>
      <c r="L30" s="61"/>
      <c r="M30" s="6"/>
      <c r="N30" s="6"/>
      <c r="O30" s="6"/>
      <c r="P30" s="6"/>
      <c r="Q30" s="6"/>
      <c r="R30" s="6"/>
      <c r="S30" s="6"/>
      <c r="T30" s="6"/>
      <c r="U30" s="14"/>
      <c r="V30" s="41"/>
      <c r="W30" s="41"/>
      <c r="X30" s="24"/>
      <c r="Y30" s="45"/>
      <c r="Z30" s="45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9"/>
      <c r="AL30" s="12"/>
      <c r="AM30" s="26"/>
      <c r="AN30" s="24"/>
      <c r="AO30" s="26"/>
      <c r="AP30" s="89"/>
      <c r="AQ30" s="92"/>
      <c r="AR30" s="92"/>
      <c r="AS30" s="92"/>
      <c r="AT30" s="86"/>
      <c r="AU30" s="86"/>
      <c r="AV30" s="25"/>
      <c r="AW30" s="25"/>
      <c r="AX30" s="33"/>
      <c r="AY30" s="33"/>
      <c r="AZ30" s="33"/>
      <c r="BA30" s="33"/>
      <c r="BB30" s="33"/>
      <c r="BC30" s="33"/>
      <c r="BD30" s="33"/>
      <c r="BE30" s="8"/>
      <c r="BF30" s="8">
        <f t="shared" ref="BF30:BF70" si="14">SUM(E30:AS30)</f>
        <v>0</v>
      </c>
    </row>
    <row r="31" spans="1:58" ht="20.25" customHeight="1" x14ac:dyDescent="0.2">
      <c r="A31" s="128"/>
      <c r="B31" s="113" t="s">
        <v>116</v>
      </c>
      <c r="C31" s="122" t="s">
        <v>134</v>
      </c>
      <c r="D31" s="73" t="s">
        <v>6</v>
      </c>
      <c r="E31" s="30">
        <f>E35</f>
        <v>0</v>
      </c>
      <c r="F31" s="30">
        <f t="shared" ref="F31:T32" si="15">F35</f>
        <v>0</v>
      </c>
      <c r="G31" s="30">
        <f t="shared" si="15"/>
        <v>0</v>
      </c>
      <c r="H31" s="30">
        <f t="shared" si="15"/>
        <v>0</v>
      </c>
      <c r="I31" s="30">
        <f t="shared" si="15"/>
        <v>0</v>
      </c>
      <c r="J31" s="77">
        <f t="shared" si="15"/>
        <v>0</v>
      </c>
      <c r="K31" s="77">
        <f t="shared" si="15"/>
        <v>0</v>
      </c>
      <c r="L31" s="77">
        <f t="shared" si="15"/>
        <v>0</v>
      </c>
      <c r="M31" s="30">
        <v>36</v>
      </c>
      <c r="N31" s="30">
        <f>N33+N35+N37+N39+N41</f>
        <v>26</v>
      </c>
      <c r="O31" s="30">
        <f t="shared" ref="O31:T31" si="16">O33+O35+O37+O39+O41</f>
        <v>28</v>
      </c>
      <c r="P31" s="30">
        <f t="shared" si="16"/>
        <v>26</v>
      </c>
      <c r="Q31" s="30">
        <f t="shared" si="16"/>
        <v>28</v>
      </c>
      <c r="R31" s="30">
        <f t="shared" si="16"/>
        <v>26</v>
      </c>
      <c r="S31" s="30">
        <f t="shared" si="16"/>
        <v>26</v>
      </c>
      <c r="T31" s="30">
        <f t="shared" si="16"/>
        <v>26</v>
      </c>
      <c r="U31" s="31"/>
      <c r="V31" s="52"/>
      <c r="W31" s="52"/>
      <c r="X31" s="36"/>
      <c r="Y31" s="51">
        <f>Y33+Y35</f>
        <v>8</v>
      </c>
      <c r="Z31" s="51">
        <f>Z33+Z35</f>
        <v>6</v>
      </c>
      <c r="AA31" s="51">
        <f t="shared" ref="AA31:AQ32" si="17">AA33+AA35</f>
        <v>8</v>
      </c>
      <c r="AB31" s="51">
        <f t="shared" si="17"/>
        <v>6</v>
      </c>
      <c r="AC31" s="51">
        <f t="shared" si="17"/>
        <v>8</v>
      </c>
      <c r="AD31" s="51">
        <f t="shared" si="17"/>
        <v>6</v>
      </c>
      <c r="AE31" s="51">
        <f t="shared" si="17"/>
        <v>6</v>
      </c>
      <c r="AF31" s="51">
        <f t="shared" si="17"/>
        <v>6</v>
      </c>
      <c r="AG31" s="51">
        <f t="shared" si="17"/>
        <v>6</v>
      </c>
      <c r="AH31" s="51">
        <f t="shared" si="17"/>
        <v>6</v>
      </c>
      <c r="AI31" s="51">
        <f t="shared" si="17"/>
        <v>6</v>
      </c>
      <c r="AJ31" s="51">
        <f t="shared" si="17"/>
        <v>6</v>
      </c>
      <c r="AK31" s="79"/>
      <c r="AL31" s="51">
        <f t="shared" si="17"/>
        <v>0</v>
      </c>
      <c r="AM31" s="51">
        <f t="shared" si="17"/>
        <v>0</v>
      </c>
      <c r="AN31" s="51">
        <f t="shared" si="17"/>
        <v>0</v>
      </c>
      <c r="AO31" s="51">
        <f t="shared" si="17"/>
        <v>0</v>
      </c>
      <c r="AP31" s="95">
        <f t="shared" si="17"/>
        <v>0</v>
      </c>
      <c r="AQ31" s="95">
        <f t="shared" si="17"/>
        <v>0</v>
      </c>
      <c r="AR31" s="96"/>
      <c r="AS31" s="96"/>
      <c r="AT31" s="87"/>
      <c r="AU31" s="87"/>
      <c r="AV31" s="32"/>
      <c r="AW31" s="30"/>
      <c r="AX31" s="22"/>
      <c r="AY31" s="22"/>
      <c r="AZ31" s="22"/>
      <c r="BA31" s="22"/>
      <c r="BB31" s="22"/>
      <c r="BC31" s="22"/>
      <c r="BD31" s="22"/>
      <c r="BE31" s="9">
        <f t="shared" si="3"/>
        <v>300</v>
      </c>
      <c r="BF31" s="8"/>
    </row>
    <row r="32" spans="1:58" ht="20.25" customHeight="1" x14ac:dyDescent="0.2">
      <c r="A32" s="128"/>
      <c r="B32" s="115"/>
      <c r="C32" s="123"/>
      <c r="D32" s="73" t="s">
        <v>7</v>
      </c>
      <c r="E32" s="30">
        <f>E36</f>
        <v>0</v>
      </c>
      <c r="F32" s="30">
        <f t="shared" si="15"/>
        <v>0</v>
      </c>
      <c r="G32" s="30">
        <f t="shared" si="15"/>
        <v>0</v>
      </c>
      <c r="H32" s="30">
        <f t="shared" si="15"/>
        <v>0</v>
      </c>
      <c r="I32" s="30">
        <f t="shared" si="15"/>
        <v>0</v>
      </c>
      <c r="J32" s="77">
        <f t="shared" si="15"/>
        <v>0</v>
      </c>
      <c r="K32" s="77">
        <f t="shared" si="15"/>
        <v>0</v>
      </c>
      <c r="L32" s="77">
        <f t="shared" si="15"/>
        <v>0</v>
      </c>
      <c r="M32" s="30">
        <f t="shared" si="15"/>
        <v>0</v>
      </c>
      <c r="N32" s="30">
        <f t="shared" si="15"/>
        <v>0</v>
      </c>
      <c r="O32" s="30">
        <f t="shared" si="15"/>
        <v>0</v>
      </c>
      <c r="P32" s="30">
        <f t="shared" si="15"/>
        <v>0</v>
      </c>
      <c r="Q32" s="30">
        <f t="shared" si="15"/>
        <v>0</v>
      </c>
      <c r="R32" s="30">
        <f t="shared" si="15"/>
        <v>0</v>
      </c>
      <c r="S32" s="30">
        <f t="shared" si="15"/>
        <v>0</v>
      </c>
      <c r="T32" s="30">
        <f t="shared" si="15"/>
        <v>0</v>
      </c>
      <c r="U32" s="31"/>
      <c r="V32" s="52"/>
      <c r="W32" s="52"/>
      <c r="X32" s="36"/>
      <c r="Y32" s="51">
        <f>Y34+Y36</f>
        <v>0</v>
      </c>
      <c r="Z32" s="51">
        <f>Z34+Z36</f>
        <v>0</v>
      </c>
      <c r="AA32" s="51">
        <f t="shared" si="17"/>
        <v>0</v>
      </c>
      <c r="AB32" s="51">
        <f t="shared" si="17"/>
        <v>0</v>
      </c>
      <c r="AC32" s="51">
        <f t="shared" si="17"/>
        <v>0</v>
      </c>
      <c r="AD32" s="51">
        <f t="shared" si="17"/>
        <v>0</v>
      </c>
      <c r="AE32" s="51">
        <f t="shared" si="17"/>
        <v>0</v>
      </c>
      <c r="AF32" s="51">
        <f t="shared" si="17"/>
        <v>0</v>
      </c>
      <c r="AG32" s="51">
        <f t="shared" si="17"/>
        <v>0</v>
      </c>
      <c r="AH32" s="51">
        <f t="shared" si="17"/>
        <v>0</v>
      </c>
      <c r="AI32" s="51">
        <f t="shared" si="17"/>
        <v>0</v>
      </c>
      <c r="AJ32" s="51">
        <f t="shared" si="17"/>
        <v>0</v>
      </c>
      <c r="AK32" s="79"/>
      <c r="AL32" s="51">
        <f t="shared" si="17"/>
        <v>0</v>
      </c>
      <c r="AM32" s="51">
        <f t="shared" si="17"/>
        <v>0</v>
      </c>
      <c r="AN32" s="51">
        <f t="shared" si="17"/>
        <v>0</v>
      </c>
      <c r="AO32" s="51">
        <f t="shared" si="17"/>
        <v>0</v>
      </c>
      <c r="AP32" s="95">
        <f t="shared" si="17"/>
        <v>0</v>
      </c>
      <c r="AQ32" s="95">
        <f t="shared" si="17"/>
        <v>0</v>
      </c>
      <c r="AR32" s="96"/>
      <c r="AS32" s="96"/>
      <c r="AT32" s="87"/>
      <c r="AU32" s="87"/>
      <c r="AV32" s="32"/>
      <c r="AW32" s="30"/>
      <c r="AX32" s="22"/>
      <c r="AY32" s="22"/>
      <c r="AZ32" s="22"/>
      <c r="BA32" s="22"/>
      <c r="BB32" s="22"/>
      <c r="BC32" s="22"/>
      <c r="BD32" s="22"/>
      <c r="BE32" s="8"/>
      <c r="BF32" s="9">
        <f t="shared" si="14"/>
        <v>0</v>
      </c>
    </row>
    <row r="33" spans="1:58" ht="20.25" customHeight="1" x14ac:dyDescent="0.2">
      <c r="A33" s="128"/>
      <c r="B33" s="106" t="s">
        <v>117</v>
      </c>
      <c r="C33" s="106" t="s">
        <v>132</v>
      </c>
      <c r="D33" s="74" t="s">
        <v>6</v>
      </c>
      <c r="E33" s="32"/>
      <c r="F33" s="32"/>
      <c r="G33" s="32"/>
      <c r="H33" s="32"/>
      <c r="I33" s="32"/>
      <c r="J33" s="77"/>
      <c r="K33" s="77"/>
      <c r="L33" s="77"/>
      <c r="M33" s="32"/>
      <c r="N33" s="6">
        <v>10</v>
      </c>
      <c r="O33" s="6">
        <v>10</v>
      </c>
      <c r="P33" s="6">
        <v>10</v>
      </c>
      <c r="Q33" s="6">
        <v>10</v>
      </c>
      <c r="R33" s="6">
        <v>10</v>
      </c>
      <c r="S33" s="6">
        <v>10</v>
      </c>
      <c r="T33" s="6">
        <v>10</v>
      </c>
      <c r="U33" s="31"/>
      <c r="V33" s="52"/>
      <c r="W33" s="52"/>
      <c r="X33" s="24"/>
      <c r="Y33" s="45">
        <v>8</v>
      </c>
      <c r="Z33" s="45">
        <v>6</v>
      </c>
      <c r="AA33" s="25">
        <v>8</v>
      </c>
      <c r="AB33" s="25">
        <v>6</v>
      </c>
      <c r="AC33" s="25">
        <v>8</v>
      </c>
      <c r="AD33" s="25">
        <v>6</v>
      </c>
      <c r="AE33" s="25">
        <v>6</v>
      </c>
      <c r="AF33" s="25">
        <v>6</v>
      </c>
      <c r="AG33" s="25">
        <v>6</v>
      </c>
      <c r="AH33" s="25">
        <v>6</v>
      </c>
      <c r="AI33" s="25">
        <v>6</v>
      </c>
      <c r="AJ33" s="25">
        <v>6</v>
      </c>
      <c r="AK33" s="34"/>
      <c r="AL33" s="25"/>
      <c r="AM33" s="25"/>
      <c r="AN33" s="24"/>
      <c r="AO33" s="25"/>
      <c r="AP33" s="97"/>
      <c r="AQ33" s="97"/>
      <c r="AR33" s="96"/>
      <c r="AS33" s="96"/>
      <c r="AT33" s="87"/>
      <c r="AU33" s="87"/>
      <c r="AV33" s="32"/>
      <c r="AW33" s="32"/>
      <c r="AX33" s="33"/>
      <c r="AY33" s="33"/>
      <c r="AZ33" s="33"/>
      <c r="BA33" s="33"/>
      <c r="BB33" s="33"/>
      <c r="BC33" s="33"/>
      <c r="BD33" s="33"/>
      <c r="BE33" s="8"/>
      <c r="BF33" s="9"/>
    </row>
    <row r="34" spans="1:58" ht="20.25" customHeight="1" x14ac:dyDescent="0.2">
      <c r="A34" s="128"/>
      <c r="B34" s="107"/>
      <c r="C34" s="107"/>
      <c r="D34" s="74" t="s">
        <v>7</v>
      </c>
      <c r="E34" s="32"/>
      <c r="F34" s="32"/>
      <c r="G34" s="32"/>
      <c r="H34" s="32"/>
      <c r="I34" s="32"/>
      <c r="J34" s="77"/>
      <c r="K34" s="77"/>
      <c r="L34" s="77"/>
      <c r="M34" s="32"/>
      <c r="N34" s="32"/>
      <c r="O34" s="32"/>
      <c r="P34" s="32"/>
      <c r="Q34" s="32"/>
      <c r="R34" s="32"/>
      <c r="S34" s="32"/>
      <c r="T34" s="32"/>
      <c r="U34" s="31"/>
      <c r="V34" s="52"/>
      <c r="W34" s="52"/>
      <c r="X34" s="24"/>
      <c r="Y34" s="45"/>
      <c r="Z34" s="4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34"/>
      <c r="AL34" s="25"/>
      <c r="AM34" s="25"/>
      <c r="AN34" s="24"/>
      <c r="AO34" s="25"/>
      <c r="AP34" s="97"/>
      <c r="AQ34" s="97"/>
      <c r="AR34" s="96"/>
      <c r="AS34" s="96"/>
      <c r="AT34" s="87"/>
      <c r="AU34" s="87"/>
      <c r="AV34" s="32"/>
      <c r="AW34" s="32"/>
      <c r="AX34" s="33"/>
      <c r="AY34" s="33"/>
      <c r="AZ34" s="33"/>
      <c r="BA34" s="33"/>
      <c r="BB34" s="33"/>
      <c r="BC34" s="33"/>
      <c r="BD34" s="33"/>
      <c r="BE34" s="8"/>
      <c r="BF34" s="9"/>
    </row>
    <row r="35" spans="1:58" ht="20.25" customHeight="1" x14ac:dyDescent="0.2">
      <c r="A35" s="128"/>
      <c r="B35" s="109" t="s">
        <v>136</v>
      </c>
      <c r="C35" s="124" t="s">
        <v>133</v>
      </c>
      <c r="D35" s="74" t="s">
        <v>6</v>
      </c>
      <c r="E35" s="32"/>
      <c r="F35" s="32"/>
      <c r="G35" s="32"/>
      <c r="H35" s="32"/>
      <c r="I35" s="32"/>
      <c r="J35" s="77"/>
      <c r="K35" s="77"/>
      <c r="L35" s="77"/>
      <c r="M35" s="32"/>
      <c r="N35" s="32"/>
      <c r="O35" s="32"/>
      <c r="P35" s="32"/>
      <c r="Q35" s="32"/>
      <c r="R35" s="32"/>
      <c r="S35" s="32"/>
      <c r="T35" s="32"/>
      <c r="U35" s="31"/>
      <c r="V35" s="52"/>
      <c r="W35" s="52"/>
      <c r="X35" s="24"/>
      <c r="Y35" s="45"/>
      <c r="Z35" s="4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34"/>
      <c r="AL35" s="25"/>
      <c r="AM35" s="25"/>
      <c r="AN35" s="24"/>
      <c r="AO35" s="25"/>
      <c r="AP35" s="97"/>
      <c r="AQ35" s="97"/>
      <c r="AR35" s="96"/>
      <c r="AS35" s="96"/>
      <c r="AT35" s="87"/>
      <c r="AU35" s="87"/>
      <c r="AV35" s="32"/>
      <c r="AW35" s="32"/>
      <c r="AX35" s="33"/>
      <c r="AY35" s="33"/>
      <c r="AZ35" s="33"/>
      <c r="BA35" s="33"/>
      <c r="BB35" s="33"/>
      <c r="BC35" s="33"/>
      <c r="BD35" s="33"/>
      <c r="BE35" s="8"/>
      <c r="BF35" s="9"/>
    </row>
    <row r="36" spans="1:58" ht="20.25" customHeight="1" x14ac:dyDescent="0.2">
      <c r="A36" s="128"/>
      <c r="B36" s="109"/>
      <c r="C36" s="125"/>
      <c r="D36" s="74" t="s">
        <v>7</v>
      </c>
      <c r="E36" s="32"/>
      <c r="F36" s="32"/>
      <c r="G36" s="32"/>
      <c r="H36" s="32"/>
      <c r="I36" s="32"/>
      <c r="J36" s="77"/>
      <c r="K36" s="77"/>
      <c r="L36" s="77"/>
      <c r="M36" s="32"/>
      <c r="N36" s="32"/>
      <c r="O36" s="32"/>
      <c r="P36" s="32"/>
      <c r="Q36" s="32"/>
      <c r="R36" s="32"/>
      <c r="S36" s="32"/>
      <c r="T36" s="32"/>
      <c r="U36" s="31"/>
      <c r="V36" s="52"/>
      <c r="W36" s="52"/>
      <c r="X36" s="24"/>
      <c r="Y36" s="45"/>
      <c r="Z36" s="4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34"/>
      <c r="AL36" s="25"/>
      <c r="AM36" s="25"/>
      <c r="AN36" s="24"/>
      <c r="AO36" s="25"/>
      <c r="AP36" s="97"/>
      <c r="AQ36" s="97"/>
      <c r="AR36" s="96"/>
      <c r="AS36" s="96"/>
      <c r="AT36" s="87"/>
      <c r="AU36" s="87"/>
      <c r="AV36" s="32"/>
      <c r="AW36" s="32"/>
      <c r="AX36" s="33"/>
      <c r="AY36" s="33"/>
      <c r="AZ36" s="33"/>
      <c r="BA36" s="33"/>
      <c r="BB36" s="33"/>
      <c r="BC36" s="33"/>
      <c r="BD36" s="33"/>
      <c r="BE36" s="8"/>
      <c r="BF36" s="9"/>
    </row>
    <row r="37" spans="1:58" ht="20.25" customHeight="1" x14ac:dyDescent="0.2">
      <c r="A37" s="128"/>
      <c r="B37" s="106" t="s">
        <v>167</v>
      </c>
      <c r="C37" s="121" t="s">
        <v>168</v>
      </c>
      <c r="D37" s="74" t="s">
        <v>6</v>
      </c>
      <c r="E37" s="32"/>
      <c r="F37" s="32"/>
      <c r="G37" s="32"/>
      <c r="H37" s="32"/>
      <c r="I37" s="32"/>
      <c r="J37" s="77"/>
      <c r="K37" s="77"/>
      <c r="L37" s="77"/>
      <c r="M37" s="32"/>
      <c r="N37" s="32">
        <v>16</v>
      </c>
      <c r="O37" s="32">
        <v>18</v>
      </c>
      <c r="P37" s="32">
        <v>16</v>
      </c>
      <c r="Q37" s="32">
        <v>18</v>
      </c>
      <c r="R37" s="32">
        <v>16</v>
      </c>
      <c r="S37" s="32">
        <v>16</v>
      </c>
      <c r="T37" s="32">
        <v>16</v>
      </c>
      <c r="U37" s="31"/>
      <c r="V37" s="52"/>
      <c r="W37" s="52"/>
      <c r="X37" s="24"/>
      <c r="Y37" s="45">
        <v>8</v>
      </c>
      <c r="Z37" s="45">
        <v>8</v>
      </c>
      <c r="AA37" s="25">
        <v>8</v>
      </c>
      <c r="AB37" s="25">
        <v>8</v>
      </c>
      <c r="AC37" s="25">
        <v>8</v>
      </c>
      <c r="AD37" s="25">
        <v>8</v>
      </c>
      <c r="AE37" s="25">
        <v>8</v>
      </c>
      <c r="AF37" s="25">
        <v>8</v>
      </c>
      <c r="AG37" s="25">
        <v>8</v>
      </c>
      <c r="AH37" s="25">
        <v>6</v>
      </c>
      <c r="AI37" s="25">
        <v>8</v>
      </c>
      <c r="AJ37" s="25">
        <v>6</v>
      </c>
      <c r="AK37" s="34"/>
      <c r="AL37" s="25"/>
      <c r="AM37" s="25"/>
      <c r="AN37" s="24"/>
      <c r="AO37" s="25"/>
      <c r="AP37" s="97"/>
      <c r="AQ37" s="97"/>
      <c r="AR37" s="96"/>
      <c r="AS37" s="96"/>
      <c r="AT37" s="87"/>
      <c r="AU37" s="87"/>
      <c r="AV37" s="32"/>
      <c r="AW37" s="32"/>
      <c r="AX37" s="33"/>
      <c r="AY37" s="33"/>
      <c r="AZ37" s="33"/>
      <c r="BA37" s="33"/>
      <c r="BB37" s="33"/>
      <c r="BC37" s="33"/>
      <c r="BD37" s="33"/>
      <c r="BE37" s="8"/>
      <c r="BF37" s="9"/>
    </row>
    <row r="38" spans="1:58" ht="30.75" customHeight="1" x14ac:dyDescent="0.2">
      <c r="A38" s="128"/>
      <c r="B38" s="107"/>
      <c r="C38" s="108"/>
      <c r="D38" s="74" t="s">
        <v>7</v>
      </c>
      <c r="E38" s="32"/>
      <c r="F38" s="32"/>
      <c r="G38" s="32"/>
      <c r="H38" s="32"/>
      <c r="I38" s="32"/>
      <c r="J38" s="77"/>
      <c r="K38" s="77"/>
      <c r="L38" s="77"/>
      <c r="M38" s="32"/>
      <c r="N38" s="32"/>
      <c r="O38" s="32"/>
      <c r="P38" s="32"/>
      <c r="Q38" s="32"/>
      <c r="R38" s="32"/>
      <c r="S38" s="32"/>
      <c r="T38" s="32"/>
      <c r="U38" s="31"/>
      <c r="V38" s="52"/>
      <c r="W38" s="52"/>
      <c r="X38" s="24"/>
      <c r="Y38" s="45"/>
      <c r="Z38" s="4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34"/>
      <c r="AL38" s="25"/>
      <c r="AM38" s="25"/>
      <c r="AN38" s="24"/>
      <c r="AO38" s="25"/>
      <c r="AP38" s="97"/>
      <c r="AQ38" s="97"/>
      <c r="AR38" s="96"/>
      <c r="AS38" s="96"/>
      <c r="AT38" s="87"/>
      <c r="AU38" s="87"/>
      <c r="AV38" s="32"/>
      <c r="AW38" s="32"/>
      <c r="AX38" s="33"/>
      <c r="AY38" s="33"/>
      <c r="AZ38" s="33"/>
      <c r="BA38" s="33"/>
      <c r="BB38" s="33"/>
      <c r="BC38" s="33"/>
      <c r="BD38" s="33"/>
      <c r="BE38" s="8"/>
      <c r="BF38" s="9"/>
    </row>
    <row r="39" spans="1:58" ht="20.25" customHeight="1" x14ac:dyDescent="0.2">
      <c r="A39" s="128"/>
      <c r="B39" s="106" t="s">
        <v>141</v>
      </c>
      <c r="C39" s="110" t="s">
        <v>106</v>
      </c>
      <c r="D39" s="74" t="s">
        <v>6</v>
      </c>
      <c r="E39" s="32"/>
      <c r="F39" s="32"/>
      <c r="G39" s="32"/>
      <c r="H39" s="32"/>
      <c r="I39" s="32"/>
      <c r="J39" s="77"/>
      <c r="K39" s="77"/>
      <c r="L39" s="77"/>
      <c r="M39" s="32">
        <v>36</v>
      </c>
      <c r="N39" s="32"/>
      <c r="O39" s="32"/>
      <c r="P39" s="32"/>
      <c r="Q39" s="32"/>
      <c r="R39" s="32"/>
      <c r="S39" s="32"/>
      <c r="T39" s="32"/>
      <c r="U39" s="31"/>
      <c r="V39" s="52"/>
      <c r="W39" s="52"/>
      <c r="X39" s="24"/>
      <c r="Y39" s="45"/>
      <c r="Z39" s="4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34"/>
      <c r="AL39" s="25"/>
      <c r="AM39" s="25"/>
      <c r="AN39" s="24"/>
      <c r="AO39" s="32"/>
      <c r="AP39" s="96"/>
      <c r="AQ39" s="96"/>
      <c r="AR39" s="96"/>
      <c r="AS39" s="96"/>
      <c r="AT39" s="87"/>
      <c r="AU39" s="87"/>
      <c r="AV39" s="32"/>
      <c r="AW39" s="32"/>
      <c r="AX39" s="33"/>
      <c r="AY39" s="33"/>
      <c r="AZ39" s="33"/>
      <c r="BA39" s="33"/>
      <c r="BB39" s="33"/>
      <c r="BC39" s="33"/>
      <c r="BD39" s="33"/>
      <c r="BE39" s="8"/>
      <c r="BF39" s="9"/>
    </row>
    <row r="40" spans="1:58" ht="20.25" customHeight="1" x14ac:dyDescent="0.2">
      <c r="A40" s="128"/>
      <c r="B40" s="107"/>
      <c r="C40" s="111"/>
      <c r="D40" s="74" t="s">
        <v>7</v>
      </c>
      <c r="E40" s="32"/>
      <c r="F40" s="32"/>
      <c r="G40" s="32"/>
      <c r="H40" s="32"/>
      <c r="I40" s="32"/>
      <c r="J40" s="77"/>
      <c r="K40" s="77"/>
      <c r="L40" s="77"/>
      <c r="M40" s="32"/>
      <c r="N40" s="32"/>
      <c r="O40" s="32"/>
      <c r="P40" s="32"/>
      <c r="Q40" s="32"/>
      <c r="R40" s="32"/>
      <c r="S40" s="32"/>
      <c r="T40" s="32"/>
      <c r="U40" s="31"/>
      <c r="V40" s="52"/>
      <c r="W40" s="52"/>
      <c r="X40" s="24"/>
      <c r="Y40" s="45"/>
      <c r="Z40" s="4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34"/>
      <c r="AL40" s="25"/>
      <c r="AM40" s="25"/>
      <c r="AN40" s="24"/>
      <c r="AO40" s="32"/>
      <c r="AP40" s="96"/>
      <c r="AQ40" s="96"/>
      <c r="AR40" s="96"/>
      <c r="AS40" s="96"/>
      <c r="AT40" s="87"/>
      <c r="AU40" s="87"/>
      <c r="AV40" s="32"/>
      <c r="AW40" s="32"/>
      <c r="AX40" s="33"/>
      <c r="AY40" s="33"/>
      <c r="AZ40" s="33"/>
      <c r="BA40" s="33"/>
      <c r="BB40" s="33"/>
      <c r="BC40" s="33"/>
      <c r="BD40" s="33"/>
      <c r="BE40" s="8"/>
      <c r="BF40" s="9"/>
    </row>
    <row r="41" spans="1:58" ht="20.25" customHeight="1" x14ac:dyDescent="0.2">
      <c r="A41" s="128"/>
      <c r="B41" s="106" t="s">
        <v>120</v>
      </c>
      <c r="C41" s="110" t="s">
        <v>115</v>
      </c>
      <c r="D41" s="74" t="s">
        <v>6</v>
      </c>
      <c r="E41" s="32"/>
      <c r="F41" s="32"/>
      <c r="G41" s="32"/>
      <c r="H41" s="32"/>
      <c r="I41" s="32"/>
      <c r="J41" s="77"/>
      <c r="K41" s="77"/>
      <c r="L41" s="77"/>
      <c r="M41" s="32"/>
      <c r="N41" s="32"/>
      <c r="O41" s="32"/>
      <c r="P41" s="32"/>
      <c r="Q41" s="32"/>
      <c r="R41" s="32"/>
      <c r="S41" s="32"/>
      <c r="T41" s="32"/>
      <c r="U41" s="31"/>
      <c r="V41" s="52"/>
      <c r="W41" s="52"/>
      <c r="X41" s="24"/>
      <c r="Y41" s="45"/>
      <c r="Z41" s="4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34"/>
      <c r="AL41" s="25"/>
      <c r="AM41" s="25"/>
      <c r="AN41" s="24"/>
      <c r="AO41" s="32"/>
      <c r="AP41" s="96"/>
      <c r="AQ41" s="96"/>
      <c r="AR41" s="96"/>
      <c r="AS41" s="96"/>
      <c r="AT41" s="87"/>
      <c r="AU41" s="87"/>
      <c r="AV41" s="32"/>
      <c r="AW41" s="32"/>
      <c r="AX41" s="33"/>
      <c r="AY41" s="33"/>
      <c r="AZ41" s="33"/>
      <c r="BA41" s="33"/>
      <c r="BB41" s="33"/>
      <c r="BC41" s="33"/>
      <c r="BD41" s="33"/>
      <c r="BE41" s="8"/>
      <c r="BF41" s="9"/>
    </row>
    <row r="42" spans="1:58" ht="20.25" customHeight="1" x14ac:dyDescent="0.2">
      <c r="A42" s="128"/>
      <c r="B42" s="107"/>
      <c r="C42" s="111"/>
      <c r="D42" s="74" t="s">
        <v>7</v>
      </c>
      <c r="E42" s="32"/>
      <c r="F42" s="32"/>
      <c r="G42" s="32"/>
      <c r="H42" s="32"/>
      <c r="I42" s="32"/>
      <c r="J42" s="77"/>
      <c r="K42" s="77"/>
      <c r="L42" s="77"/>
      <c r="M42" s="32"/>
      <c r="N42" s="32"/>
      <c r="O42" s="32"/>
      <c r="P42" s="32"/>
      <c r="Q42" s="32"/>
      <c r="R42" s="32"/>
      <c r="S42" s="32"/>
      <c r="T42" s="32"/>
      <c r="U42" s="31"/>
      <c r="V42" s="52"/>
      <c r="W42" s="52"/>
      <c r="X42" s="24"/>
      <c r="Y42" s="45"/>
      <c r="Z42" s="4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34"/>
      <c r="AL42" s="25"/>
      <c r="AM42" s="25"/>
      <c r="AN42" s="24"/>
      <c r="AO42" s="32"/>
      <c r="AP42" s="96"/>
      <c r="AQ42" s="96"/>
      <c r="AR42" s="96"/>
      <c r="AS42" s="96"/>
      <c r="AT42" s="87"/>
      <c r="AU42" s="87"/>
      <c r="AV42" s="32"/>
      <c r="AW42" s="32"/>
      <c r="AX42" s="33"/>
      <c r="AY42" s="33"/>
      <c r="AZ42" s="33"/>
      <c r="BA42" s="33"/>
      <c r="BB42" s="33"/>
      <c r="BC42" s="33"/>
      <c r="BD42" s="33"/>
      <c r="BE42" s="8"/>
      <c r="BF42" s="9"/>
    </row>
    <row r="43" spans="1:58" ht="20.25" customHeight="1" x14ac:dyDescent="0.2">
      <c r="A43" s="128"/>
      <c r="B43" s="113" t="s">
        <v>138</v>
      </c>
      <c r="C43" s="116" t="s">
        <v>135</v>
      </c>
      <c r="D43" s="73"/>
      <c r="E43" s="30"/>
      <c r="F43" s="30">
        <f>F45+F47</f>
        <v>0</v>
      </c>
      <c r="G43" s="30">
        <f t="shared" ref="G43:T44" si="18">G45+G47</f>
        <v>0</v>
      </c>
      <c r="H43" s="30">
        <f t="shared" si="18"/>
        <v>0</v>
      </c>
      <c r="I43" s="30">
        <f t="shared" si="18"/>
        <v>0</v>
      </c>
      <c r="J43" s="77">
        <f t="shared" si="18"/>
        <v>0</v>
      </c>
      <c r="K43" s="77">
        <f t="shared" si="18"/>
        <v>0</v>
      </c>
      <c r="L43" s="77">
        <f t="shared" si="18"/>
        <v>0</v>
      </c>
      <c r="M43" s="30">
        <f t="shared" si="18"/>
        <v>0</v>
      </c>
      <c r="N43" s="30">
        <f t="shared" si="18"/>
        <v>0</v>
      </c>
      <c r="O43" s="30">
        <f t="shared" si="18"/>
        <v>0</v>
      </c>
      <c r="P43" s="30">
        <f t="shared" si="18"/>
        <v>0</v>
      </c>
      <c r="Q43" s="30">
        <f t="shared" si="18"/>
        <v>0</v>
      </c>
      <c r="R43" s="30">
        <f t="shared" si="18"/>
        <v>0</v>
      </c>
      <c r="S43" s="30">
        <f t="shared" si="18"/>
        <v>0</v>
      </c>
      <c r="T43" s="30">
        <f t="shared" si="18"/>
        <v>0</v>
      </c>
      <c r="U43" s="31"/>
      <c r="V43" s="52"/>
      <c r="W43" s="52"/>
      <c r="X43" s="36"/>
      <c r="Y43" s="51">
        <f>Y45+Y47</f>
        <v>8</v>
      </c>
      <c r="Z43" s="51">
        <f t="shared" ref="Z43:AQ44" si="19">Z45+Z47</f>
        <v>10</v>
      </c>
      <c r="AA43" s="51">
        <f t="shared" si="19"/>
        <v>8</v>
      </c>
      <c r="AB43" s="51">
        <f t="shared" si="19"/>
        <v>10</v>
      </c>
      <c r="AC43" s="51">
        <f t="shared" si="19"/>
        <v>8</v>
      </c>
      <c r="AD43" s="51">
        <f t="shared" si="19"/>
        <v>10</v>
      </c>
      <c r="AE43" s="51">
        <f t="shared" si="19"/>
        <v>8</v>
      </c>
      <c r="AF43" s="51">
        <f t="shared" si="19"/>
        <v>10</v>
      </c>
      <c r="AG43" s="51">
        <f t="shared" si="19"/>
        <v>8</v>
      </c>
      <c r="AH43" s="51">
        <f t="shared" si="19"/>
        <v>8</v>
      </c>
      <c r="AI43" s="51">
        <f t="shared" si="19"/>
        <v>8</v>
      </c>
      <c r="AJ43" s="51">
        <f t="shared" si="19"/>
        <v>10</v>
      </c>
      <c r="AK43" s="79"/>
      <c r="AL43" s="51">
        <f t="shared" si="19"/>
        <v>0</v>
      </c>
      <c r="AM43" s="51">
        <f t="shared" si="19"/>
        <v>0</v>
      </c>
      <c r="AN43" s="51">
        <f t="shared" si="19"/>
        <v>0</v>
      </c>
      <c r="AO43" s="51">
        <f t="shared" si="19"/>
        <v>0</v>
      </c>
      <c r="AP43" s="95">
        <f t="shared" si="19"/>
        <v>0</v>
      </c>
      <c r="AQ43" s="95">
        <f t="shared" si="19"/>
        <v>0</v>
      </c>
      <c r="AR43" s="96"/>
      <c r="AS43" s="96"/>
      <c r="AT43" s="87"/>
      <c r="AU43" s="87"/>
      <c r="AV43" s="32"/>
      <c r="AW43" s="30"/>
      <c r="AX43" s="22"/>
      <c r="AY43" s="22"/>
      <c r="AZ43" s="22"/>
      <c r="BA43" s="22"/>
      <c r="BB43" s="22"/>
      <c r="BC43" s="22"/>
      <c r="BD43" s="22"/>
      <c r="BE43" s="8"/>
      <c r="BF43" s="9"/>
    </row>
    <row r="44" spans="1:58" ht="33" customHeight="1" x14ac:dyDescent="0.2">
      <c r="A44" s="128"/>
      <c r="B44" s="115"/>
      <c r="C44" s="115"/>
      <c r="D44" s="73"/>
      <c r="E44" s="30"/>
      <c r="F44" s="30">
        <f>F46+F48</f>
        <v>0</v>
      </c>
      <c r="G44" s="30">
        <f t="shared" si="18"/>
        <v>0</v>
      </c>
      <c r="H44" s="30">
        <f t="shared" si="18"/>
        <v>0</v>
      </c>
      <c r="I44" s="30">
        <f t="shared" si="18"/>
        <v>0</v>
      </c>
      <c r="J44" s="77">
        <f t="shared" si="18"/>
        <v>0</v>
      </c>
      <c r="K44" s="77">
        <f t="shared" si="18"/>
        <v>0</v>
      </c>
      <c r="L44" s="77">
        <f t="shared" si="18"/>
        <v>0</v>
      </c>
      <c r="M44" s="30">
        <f t="shared" si="18"/>
        <v>0</v>
      </c>
      <c r="N44" s="30">
        <f t="shared" si="18"/>
        <v>0</v>
      </c>
      <c r="O44" s="30">
        <f t="shared" si="18"/>
        <v>0</v>
      </c>
      <c r="P44" s="30">
        <f t="shared" si="18"/>
        <v>0</v>
      </c>
      <c r="Q44" s="30">
        <f t="shared" si="18"/>
        <v>0</v>
      </c>
      <c r="R44" s="30">
        <f t="shared" si="18"/>
        <v>0</v>
      </c>
      <c r="S44" s="30">
        <f t="shared" si="18"/>
        <v>0</v>
      </c>
      <c r="T44" s="30">
        <f t="shared" si="18"/>
        <v>0</v>
      </c>
      <c r="U44" s="31"/>
      <c r="V44" s="52"/>
      <c r="W44" s="52"/>
      <c r="X44" s="36"/>
      <c r="Y44" s="51">
        <f>Y46+Y48</f>
        <v>0</v>
      </c>
      <c r="Z44" s="51">
        <f>Z46+Z48</f>
        <v>0</v>
      </c>
      <c r="AA44" s="51">
        <f t="shared" si="19"/>
        <v>0</v>
      </c>
      <c r="AB44" s="51">
        <f t="shared" si="19"/>
        <v>0</v>
      </c>
      <c r="AC44" s="51">
        <f t="shared" si="19"/>
        <v>0</v>
      </c>
      <c r="AD44" s="51">
        <f t="shared" si="19"/>
        <v>0</v>
      </c>
      <c r="AE44" s="51">
        <f t="shared" si="19"/>
        <v>0</v>
      </c>
      <c r="AF44" s="51">
        <f t="shared" si="19"/>
        <v>0</v>
      </c>
      <c r="AG44" s="51">
        <f t="shared" si="19"/>
        <v>0</v>
      </c>
      <c r="AH44" s="51">
        <f t="shared" si="19"/>
        <v>0</v>
      </c>
      <c r="AI44" s="51">
        <f t="shared" si="19"/>
        <v>0</v>
      </c>
      <c r="AJ44" s="51">
        <f t="shared" si="19"/>
        <v>0</v>
      </c>
      <c r="AK44" s="79"/>
      <c r="AL44" s="51">
        <f t="shared" si="19"/>
        <v>0</v>
      </c>
      <c r="AM44" s="51">
        <f t="shared" si="19"/>
        <v>0</v>
      </c>
      <c r="AN44" s="51">
        <f t="shared" si="19"/>
        <v>0</v>
      </c>
      <c r="AO44" s="51">
        <f t="shared" si="19"/>
        <v>0</v>
      </c>
      <c r="AP44" s="95">
        <f t="shared" si="19"/>
        <v>0</v>
      </c>
      <c r="AQ44" s="95">
        <f t="shared" si="19"/>
        <v>0</v>
      </c>
      <c r="AR44" s="96"/>
      <c r="AS44" s="96"/>
      <c r="AT44" s="87"/>
      <c r="AU44" s="87"/>
      <c r="AV44" s="32"/>
      <c r="AW44" s="30"/>
      <c r="AX44" s="22"/>
      <c r="AY44" s="22"/>
      <c r="AZ44" s="22"/>
      <c r="BA44" s="22"/>
      <c r="BB44" s="22"/>
      <c r="BC44" s="22"/>
      <c r="BD44" s="22"/>
      <c r="BE44" s="8"/>
      <c r="BF44" s="9"/>
    </row>
    <row r="45" spans="1:58" ht="20.25" customHeight="1" x14ac:dyDescent="0.2">
      <c r="A45" s="128"/>
      <c r="B45" s="106" t="s">
        <v>121</v>
      </c>
      <c r="C45" s="117" t="s">
        <v>146</v>
      </c>
      <c r="D45" s="74" t="s">
        <v>6</v>
      </c>
      <c r="E45" s="32"/>
      <c r="F45" s="32"/>
      <c r="G45" s="32"/>
      <c r="H45" s="32"/>
      <c r="I45" s="32"/>
      <c r="J45" s="77"/>
      <c r="K45" s="77"/>
      <c r="L45" s="77"/>
      <c r="M45" s="32"/>
      <c r="N45" s="32"/>
      <c r="O45" s="32"/>
      <c r="P45" s="32"/>
      <c r="Q45" s="32"/>
      <c r="R45" s="32"/>
      <c r="S45" s="32"/>
      <c r="T45" s="32"/>
      <c r="U45" s="31"/>
      <c r="V45" s="52"/>
      <c r="W45" s="52"/>
      <c r="X45" s="24"/>
      <c r="Y45" s="45">
        <v>8</v>
      </c>
      <c r="Z45" s="45">
        <v>10</v>
      </c>
      <c r="AA45" s="25">
        <v>8</v>
      </c>
      <c r="AB45" s="25">
        <v>10</v>
      </c>
      <c r="AC45" s="25">
        <v>8</v>
      </c>
      <c r="AD45" s="25">
        <v>10</v>
      </c>
      <c r="AE45" s="25">
        <v>8</v>
      </c>
      <c r="AF45" s="25">
        <v>10</v>
      </c>
      <c r="AG45" s="25">
        <v>8</v>
      </c>
      <c r="AH45" s="25">
        <v>8</v>
      </c>
      <c r="AI45" s="25">
        <v>8</v>
      </c>
      <c r="AJ45" s="25">
        <v>10</v>
      </c>
      <c r="AK45" s="34"/>
      <c r="AL45" s="25"/>
      <c r="AM45" s="25"/>
      <c r="AN45" s="24"/>
      <c r="AO45" s="25"/>
      <c r="AP45" s="97"/>
      <c r="AQ45" s="97"/>
      <c r="AR45" s="96"/>
      <c r="AS45" s="96"/>
      <c r="AT45" s="87"/>
      <c r="AU45" s="87"/>
      <c r="AV45" s="32"/>
      <c r="AW45" s="32"/>
      <c r="AX45" s="33"/>
      <c r="AY45" s="33"/>
      <c r="AZ45" s="33"/>
      <c r="BA45" s="33"/>
      <c r="BB45" s="33"/>
      <c r="BC45" s="33"/>
      <c r="BD45" s="33"/>
      <c r="BE45" s="8"/>
      <c r="BF45" s="9"/>
    </row>
    <row r="46" spans="1:58" ht="30.75" customHeight="1" x14ac:dyDescent="0.2">
      <c r="A46" s="128"/>
      <c r="B46" s="107"/>
      <c r="C46" s="118"/>
      <c r="D46" s="74" t="s">
        <v>7</v>
      </c>
      <c r="E46" s="32"/>
      <c r="F46" s="32"/>
      <c r="G46" s="32"/>
      <c r="H46" s="32"/>
      <c r="I46" s="32"/>
      <c r="J46" s="77"/>
      <c r="K46" s="77"/>
      <c r="L46" s="77"/>
      <c r="M46" s="32"/>
      <c r="N46" s="32"/>
      <c r="O46" s="32"/>
      <c r="P46" s="32"/>
      <c r="Q46" s="32"/>
      <c r="R46" s="32"/>
      <c r="S46" s="32"/>
      <c r="T46" s="32"/>
      <c r="U46" s="31"/>
      <c r="V46" s="52"/>
      <c r="W46" s="52"/>
      <c r="X46" s="24"/>
      <c r="Y46" s="45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9"/>
      <c r="AL46" s="12"/>
      <c r="AM46" s="12"/>
      <c r="AN46" s="24"/>
      <c r="AO46" s="25"/>
      <c r="AP46" s="97"/>
      <c r="AQ46" s="97"/>
      <c r="AR46" s="96"/>
      <c r="AS46" s="96"/>
      <c r="AT46" s="87"/>
      <c r="AU46" s="87"/>
      <c r="AV46" s="32"/>
      <c r="AW46" s="32"/>
      <c r="AX46" s="33"/>
      <c r="AY46" s="33"/>
      <c r="AZ46" s="33"/>
      <c r="BA46" s="33"/>
      <c r="BB46" s="33"/>
      <c r="BC46" s="33"/>
      <c r="BD46" s="33"/>
      <c r="BE46" s="8"/>
      <c r="BF46" s="9"/>
    </row>
    <row r="47" spans="1:58" ht="30.75" customHeight="1" x14ac:dyDescent="0.2">
      <c r="A47" s="128"/>
      <c r="B47" s="109" t="s">
        <v>140</v>
      </c>
      <c r="C47" s="119" t="s">
        <v>137</v>
      </c>
      <c r="D47" s="74" t="s">
        <v>6</v>
      </c>
      <c r="E47" s="32"/>
      <c r="F47" s="25"/>
      <c r="G47" s="25"/>
      <c r="H47" s="25"/>
      <c r="I47" s="25"/>
      <c r="J47" s="78"/>
      <c r="K47" s="78"/>
      <c r="L47" s="78"/>
      <c r="M47" s="25"/>
      <c r="N47" s="25"/>
      <c r="O47" s="25"/>
      <c r="P47" s="25"/>
      <c r="Q47" s="25"/>
      <c r="R47" s="25"/>
      <c r="S47" s="25"/>
      <c r="T47" s="25"/>
      <c r="U47" s="31"/>
      <c r="V47" s="52"/>
      <c r="W47" s="52"/>
      <c r="X47" s="24"/>
      <c r="Y47" s="45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9"/>
      <c r="AL47" s="12"/>
      <c r="AM47" s="12"/>
      <c r="AN47" s="24"/>
      <c r="AO47" s="25"/>
      <c r="AP47" s="97"/>
      <c r="AQ47" s="97"/>
      <c r="AR47" s="96"/>
      <c r="AS47" s="96"/>
      <c r="AT47" s="87"/>
      <c r="AU47" s="87"/>
      <c r="AV47" s="32"/>
      <c r="AW47" s="32"/>
      <c r="AX47" s="33"/>
      <c r="AY47" s="33"/>
      <c r="AZ47" s="33"/>
      <c r="BA47" s="33"/>
      <c r="BB47" s="33"/>
      <c r="BC47" s="33"/>
      <c r="BD47" s="33"/>
      <c r="BE47" s="8"/>
      <c r="BF47" s="9"/>
    </row>
    <row r="48" spans="1:58" ht="30.75" customHeight="1" x14ac:dyDescent="0.2">
      <c r="A48" s="128"/>
      <c r="B48" s="109"/>
      <c r="C48" s="120"/>
      <c r="D48" s="74" t="s">
        <v>7</v>
      </c>
      <c r="E48" s="32"/>
      <c r="F48" s="25"/>
      <c r="G48" s="25"/>
      <c r="H48" s="25"/>
      <c r="I48" s="25"/>
      <c r="J48" s="78"/>
      <c r="K48" s="78"/>
      <c r="L48" s="78"/>
      <c r="M48" s="25"/>
      <c r="N48" s="25"/>
      <c r="O48" s="25"/>
      <c r="P48" s="25"/>
      <c r="Q48" s="25"/>
      <c r="R48" s="25"/>
      <c r="S48" s="25"/>
      <c r="T48" s="25"/>
      <c r="U48" s="31"/>
      <c r="V48" s="52"/>
      <c r="W48" s="52"/>
      <c r="X48" s="24"/>
      <c r="Y48" s="45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9"/>
      <c r="AL48" s="12"/>
      <c r="AM48" s="12"/>
      <c r="AN48" s="24"/>
      <c r="AO48" s="25"/>
      <c r="AP48" s="97"/>
      <c r="AQ48" s="97"/>
      <c r="AR48" s="96"/>
      <c r="AS48" s="96"/>
      <c r="AT48" s="87"/>
      <c r="AU48" s="87"/>
      <c r="AV48" s="32"/>
      <c r="AW48" s="32"/>
      <c r="AX48" s="33"/>
      <c r="AY48" s="33"/>
      <c r="AZ48" s="33"/>
      <c r="BA48" s="33"/>
      <c r="BB48" s="33"/>
      <c r="BC48" s="33"/>
      <c r="BD48" s="33"/>
      <c r="BE48" s="8"/>
      <c r="BF48" s="9"/>
    </row>
    <row r="49" spans="1:58" ht="30.75" customHeight="1" x14ac:dyDescent="0.2">
      <c r="A49" s="128"/>
      <c r="B49" s="106" t="s">
        <v>169</v>
      </c>
      <c r="C49" s="110" t="s">
        <v>170</v>
      </c>
      <c r="D49" s="74" t="s">
        <v>6</v>
      </c>
      <c r="E49" s="32"/>
      <c r="F49" s="25"/>
      <c r="G49" s="25"/>
      <c r="H49" s="25"/>
      <c r="I49" s="25"/>
      <c r="J49" s="78"/>
      <c r="K49" s="78"/>
      <c r="L49" s="78"/>
      <c r="M49" s="25"/>
      <c r="N49" s="25"/>
      <c r="O49" s="25"/>
      <c r="P49" s="25"/>
      <c r="Q49" s="25"/>
      <c r="R49" s="25"/>
      <c r="S49" s="25"/>
      <c r="T49" s="25"/>
      <c r="U49" s="31"/>
      <c r="V49" s="52"/>
      <c r="W49" s="52"/>
      <c r="X49" s="24">
        <v>36</v>
      </c>
      <c r="Y49" s="45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9"/>
      <c r="AL49" s="12"/>
      <c r="AM49" s="12"/>
      <c r="AN49" s="24"/>
      <c r="AO49" s="25"/>
      <c r="AP49" s="97"/>
      <c r="AQ49" s="97"/>
      <c r="AR49" s="96"/>
      <c r="AS49" s="96"/>
      <c r="AT49" s="87"/>
      <c r="AU49" s="87"/>
      <c r="AV49" s="32"/>
      <c r="AW49" s="32"/>
      <c r="AX49" s="33"/>
      <c r="AY49" s="33"/>
      <c r="AZ49" s="33"/>
      <c r="BA49" s="33"/>
      <c r="BB49" s="33"/>
      <c r="BC49" s="33"/>
      <c r="BD49" s="33"/>
      <c r="BE49" s="8"/>
      <c r="BF49" s="9"/>
    </row>
    <row r="50" spans="1:58" ht="30.75" customHeight="1" x14ac:dyDescent="0.2">
      <c r="A50" s="128"/>
      <c r="B50" s="107"/>
      <c r="C50" s="111"/>
      <c r="D50" s="74" t="s">
        <v>7</v>
      </c>
      <c r="E50" s="32"/>
      <c r="F50" s="25"/>
      <c r="G50" s="25"/>
      <c r="H50" s="25"/>
      <c r="I50" s="25"/>
      <c r="J50" s="78"/>
      <c r="K50" s="78"/>
      <c r="L50" s="78"/>
      <c r="M50" s="25"/>
      <c r="N50" s="25"/>
      <c r="O50" s="25"/>
      <c r="P50" s="25"/>
      <c r="Q50" s="25"/>
      <c r="R50" s="25"/>
      <c r="S50" s="25"/>
      <c r="T50" s="25"/>
      <c r="U50" s="31"/>
      <c r="V50" s="52"/>
      <c r="W50" s="52"/>
      <c r="X50" s="24"/>
      <c r="Y50" s="45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9"/>
      <c r="AL50" s="12"/>
      <c r="AM50" s="12"/>
      <c r="AN50" s="24"/>
      <c r="AO50" s="25"/>
      <c r="AP50" s="97"/>
      <c r="AQ50" s="97"/>
      <c r="AR50" s="96"/>
      <c r="AS50" s="96"/>
      <c r="AT50" s="87"/>
      <c r="AU50" s="87"/>
      <c r="AV50" s="32"/>
      <c r="AW50" s="32"/>
      <c r="AX50" s="33"/>
      <c r="AY50" s="33"/>
      <c r="AZ50" s="33"/>
      <c r="BA50" s="33"/>
      <c r="BB50" s="33"/>
      <c r="BC50" s="33"/>
      <c r="BD50" s="33"/>
      <c r="BE50" s="8"/>
      <c r="BF50" s="9"/>
    </row>
    <row r="51" spans="1:58" ht="30.75" customHeight="1" x14ac:dyDescent="0.2">
      <c r="A51" s="128"/>
      <c r="B51" s="106" t="s">
        <v>122</v>
      </c>
      <c r="C51" s="110" t="s">
        <v>115</v>
      </c>
      <c r="D51" s="74" t="s">
        <v>6</v>
      </c>
      <c r="E51" s="32"/>
      <c r="F51" s="25"/>
      <c r="G51" s="25"/>
      <c r="H51" s="25"/>
      <c r="I51" s="25"/>
      <c r="J51" s="78"/>
      <c r="K51" s="78"/>
      <c r="L51" s="78"/>
      <c r="M51" s="25"/>
      <c r="N51" s="25"/>
      <c r="O51" s="25"/>
      <c r="P51" s="25"/>
      <c r="Q51" s="25"/>
      <c r="R51" s="25"/>
      <c r="S51" s="25"/>
      <c r="T51" s="25"/>
      <c r="U51" s="31"/>
      <c r="V51" s="52"/>
      <c r="W51" s="52"/>
      <c r="X51" s="24"/>
      <c r="Y51" s="45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9"/>
      <c r="AL51" s="12"/>
      <c r="AM51" s="12"/>
      <c r="AN51" s="24"/>
      <c r="AO51" s="32"/>
      <c r="AP51" s="96"/>
      <c r="AQ51" s="96"/>
      <c r="AR51" s="96"/>
      <c r="AS51" s="96"/>
      <c r="AT51" s="87"/>
      <c r="AU51" s="87"/>
      <c r="AV51" s="32"/>
      <c r="AW51" s="32"/>
      <c r="AX51" s="33"/>
      <c r="AY51" s="33"/>
      <c r="AZ51" s="33"/>
      <c r="BA51" s="33"/>
      <c r="BB51" s="33"/>
      <c r="BC51" s="33"/>
      <c r="BD51" s="33"/>
      <c r="BE51" s="8"/>
      <c r="BF51" s="9"/>
    </row>
    <row r="52" spans="1:58" ht="30.75" customHeight="1" x14ac:dyDescent="0.2">
      <c r="A52" s="128"/>
      <c r="B52" s="107"/>
      <c r="C52" s="111"/>
      <c r="D52" s="74" t="s">
        <v>7</v>
      </c>
      <c r="E52" s="32"/>
      <c r="F52" s="25"/>
      <c r="G52" s="25"/>
      <c r="H52" s="25"/>
      <c r="I52" s="25"/>
      <c r="J52" s="78"/>
      <c r="K52" s="78"/>
      <c r="L52" s="78"/>
      <c r="M52" s="25"/>
      <c r="N52" s="25"/>
      <c r="O52" s="25"/>
      <c r="P52" s="25"/>
      <c r="Q52" s="25"/>
      <c r="R52" s="25"/>
      <c r="S52" s="25"/>
      <c r="T52" s="25"/>
      <c r="U52" s="31"/>
      <c r="V52" s="52"/>
      <c r="W52" s="52"/>
      <c r="X52" s="24"/>
      <c r="Y52" s="45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9"/>
      <c r="AL52" s="12"/>
      <c r="AM52" s="12"/>
      <c r="AN52" s="24"/>
      <c r="AO52" s="32"/>
      <c r="AP52" s="96"/>
      <c r="AQ52" s="96"/>
      <c r="AR52" s="96"/>
      <c r="AS52" s="96"/>
      <c r="AT52" s="87"/>
      <c r="AU52" s="87"/>
      <c r="AV52" s="32"/>
      <c r="AW52" s="32"/>
      <c r="AX52" s="33"/>
      <c r="AY52" s="33"/>
      <c r="AZ52" s="33"/>
      <c r="BA52" s="33"/>
      <c r="BB52" s="33"/>
      <c r="BC52" s="33"/>
      <c r="BD52" s="33"/>
      <c r="BE52" s="8"/>
      <c r="BF52" s="9"/>
    </row>
    <row r="53" spans="1:58" ht="26.25" customHeight="1" x14ac:dyDescent="0.2">
      <c r="A53" s="128"/>
      <c r="B53" s="113" t="s">
        <v>142</v>
      </c>
      <c r="C53" s="113" t="s">
        <v>139</v>
      </c>
      <c r="D53" s="55" t="s">
        <v>6</v>
      </c>
      <c r="E53" s="30"/>
      <c r="F53" s="56"/>
      <c r="G53" s="56"/>
      <c r="H53" s="56"/>
      <c r="I53" s="56"/>
      <c r="J53" s="78"/>
      <c r="K53" s="78"/>
      <c r="L53" s="78"/>
      <c r="M53" s="56"/>
      <c r="N53" s="56"/>
      <c r="O53" s="56"/>
      <c r="P53" s="56"/>
      <c r="Q53" s="56"/>
      <c r="R53" s="56"/>
      <c r="S53" s="56"/>
      <c r="T53" s="56"/>
      <c r="U53" s="31"/>
      <c r="V53" s="52"/>
      <c r="W53" s="52"/>
      <c r="X53" s="36"/>
      <c r="Y53" s="51">
        <f>Y55+Y57</f>
        <v>0</v>
      </c>
      <c r="Z53" s="51">
        <f t="shared" ref="Z53:AQ54" si="20">Z55+Z57</f>
        <v>0</v>
      </c>
      <c r="AA53" s="51">
        <f t="shared" si="20"/>
        <v>0</v>
      </c>
      <c r="AB53" s="51">
        <f t="shared" si="20"/>
        <v>0</v>
      </c>
      <c r="AC53" s="51">
        <f t="shared" si="20"/>
        <v>0</v>
      </c>
      <c r="AD53" s="51">
        <f t="shared" si="20"/>
        <v>0</v>
      </c>
      <c r="AE53" s="51">
        <f t="shared" si="20"/>
        <v>0</v>
      </c>
      <c r="AF53" s="51">
        <f t="shared" si="20"/>
        <v>0</v>
      </c>
      <c r="AG53" s="51">
        <f t="shared" si="20"/>
        <v>0</v>
      </c>
      <c r="AH53" s="51">
        <f t="shared" si="20"/>
        <v>0</v>
      </c>
      <c r="AI53" s="51">
        <f t="shared" si="20"/>
        <v>0</v>
      </c>
      <c r="AJ53" s="51">
        <f t="shared" si="20"/>
        <v>0</v>
      </c>
      <c r="AK53" s="79"/>
      <c r="AL53" s="51">
        <f t="shared" si="20"/>
        <v>0</v>
      </c>
      <c r="AM53" s="51">
        <f t="shared" si="20"/>
        <v>0</v>
      </c>
      <c r="AN53" s="51">
        <f t="shared" si="20"/>
        <v>0</v>
      </c>
      <c r="AO53" s="51">
        <f t="shared" si="20"/>
        <v>0</v>
      </c>
      <c r="AP53" s="95">
        <f t="shared" si="20"/>
        <v>0</v>
      </c>
      <c r="AQ53" s="95">
        <f t="shared" si="20"/>
        <v>0</v>
      </c>
      <c r="AR53" s="96"/>
      <c r="AS53" s="96"/>
      <c r="AT53" s="87"/>
      <c r="AU53" s="87"/>
      <c r="AV53" s="32"/>
      <c r="AW53" s="30"/>
      <c r="AX53" s="22"/>
      <c r="AY53" s="22"/>
      <c r="AZ53" s="22"/>
      <c r="BA53" s="22"/>
      <c r="BB53" s="22"/>
      <c r="BC53" s="22"/>
      <c r="BD53" s="22"/>
      <c r="BE53" s="8"/>
      <c r="BF53" s="9"/>
    </row>
    <row r="54" spans="1:58" ht="34.5" customHeight="1" x14ac:dyDescent="0.2">
      <c r="A54" s="128"/>
      <c r="B54" s="114"/>
      <c r="C54" s="115"/>
      <c r="D54" s="55" t="s">
        <v>7</v>
      </c>
      <c r="E54" s="30"/>
      <c r="F54" s="56"/>
      <c r="G54" s="56"/>
      <c r="H54" s="56"/>
      <c r="I54" s="56"/>
      <c r="J54" s="78"/>
      <c r="K54" s="78"/>
      <c r="L54" s="78"/>
      <c r="M54" s="56"/>
      <c r="N54" s="56"/>
      <c r="O54" s="56"/>
      <c r="P54" s="56"/>
      <c r="Q54" s="56"/>
      <c r="R54" s="56"/>
      <c r="S54" s="56"/>
      <c r="T54" s="56"/>
      <c r="U54" s="31"/>
      <c r="V54" s="52"/>
      <c r="W54" s="52"/>
      <c r="X54" s="36"/>
      <c r="Y54" s="51">
        <f>Y56+Y58</f>
        <v>0</v>
      </c>
      <c r="Z54" s="51">
        <f t="shared" si="20"/>
        <v>0</v>
      </c>
      <c r="AA54" s="51">
        <f t="shared" si="20"/>
        <v>0</v>
      </c>
      <c r="AB54" s="51">
        <f t="shared" si="20"/>
        <v>0</v>
      </c>
      <c r="AC54" s="51">
        <f t="shared" si="20"/>
        <v>0</v>
      </c>
      <c r="AD54" s="51">
        <f t="shared" si="20"/>
        <v>0</v>
      </c>
      <c r="AE54" s="51">
        <f t="shared" si="20"/>
        <v>0</v>
      </c>
      <c r="AF54" s="51">
        <f t="shared" si="20"/>
        <v>0</v>
      </c>
      <c r="AG54" s="51">
        <f t="shared" si="20"/>
        <v>0</v>
      </c>
      <c r="AH54" s="51">
        <f t="shared" si="20"/>
        <v>0</v>
      </c>
      <c r="AI54" s="51">
        <f t="shared" si="20"/>
        <v>0</v>
      </c>
      <c r="AJ54" s="51">
        <f t="shared" si="20"/>
        <v>0</v>
      </c>
      <c r="AK54" s="79"/>
      <c r="AL54" s="51">
        <f t="shared" si="20"/>
        <v>0</v>
      </c>
      <c r="AM54" s="51">
        <f t="shared" si="20"/>
        <v>0</v>
      </c>
      <c r="AN54" s="51">
        <f t="shared" si="20"/>
        <v>0</v>
      </c>
      <c r="AO54" s="51">
        <f t="shared" si="20"/>
        <v>0</v>
      </c>
      <c r="AP54" s="95">
        <f t="shared" si="20"/>
        <v>0</v>
      </c>
      <c r="AQ54" s="95">
        <f t="shared" si="20"/>
        <v>0</v>
      </c>
      <c r="AR54" s="96"/>
      <c r="AS54" s="96"/>
      <c r="AT54" s="87"/>
      <c r="AU54" s="87"/>
      <c r="AV54" s="32"/>
      <c r="AW54" s="30"/>
      <c r="AX54" s="22"/>
      <c r="AY54" s="22"/>
      <c r="AZ54" s="22"/>
      <c r="BA54" s="22"/>
      <c r="BB54" s="22"/>
      <c r="BC54" s="22"/>
      <c r="BD54" s="22"/>
      <c r="BE54" s="8"/>
      <c r="BF54" s="9"/>
    </row>
    <row r="55" spans="1:58" ht="34.5" customHeight="1" x14ac:dyDescent="0.2">
      <c r="A55" s="128"/>
      <c r="B55" s="106" t="s">
        <v>171</v>
      </c>
      <c r="C55" s="106" t="s">
        <v>172</v>
      </c>
      <c r="D55" s="74" t="s">
        <v>6</v>
      </c>
      <c r="E55" s="32"/>
      <c r="F55" s="25"/>
      <c r="G55" s="25"/>
      <c r="H55" s="25"/>
      <c r="I55" s="25"/>
      <c r="J55" s="78"/>
      <c r="K55" s="78"/>
      <c r="L55" s="78"/>
      <c r="M55" s="25"/>
      <c r="N55" s="25"/>
      <c r="O55" s="25"/>
      <c r="P55" s="25"/>
      <c r="Q55" s="25"/>
      <c r="R55" s="25"/>
      <c r="S55" s="25"/>
      <c r="T55" s="25"/>
      <c r="U55" s="31"/>
      <c r="V55" s="52"/>
      <c r="W55" s="52"/>
      <c r="X55" s="24"/>
      <c r="Y55" s="39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19"/>
      <c r="AL55" s="26"/>
      <c r="AM55" s="26"/>
      <c r="AN55" s="24"/>
      <c r="AO55" s="24"/>
      <c r="AP55" s="92"/>
      <c r="AQ55" s="92"/>
      <c r="AR55" s="96"/>
      <c r="AS55" s="96"/>
      <c r="AT55" s="87"/>
      <c r="AU55" s="87"/>
      <c r="AV55" s="32"/>
      <c r="AW55" s="32"/>
      <c r="AX55" s="33"/>
      <c r="AY55" s="33"/>
      <c r="AZ55" s="33"/>
      <c r="BA55" s="33"/>
      <c r="BB55" s="33"/>
      <c r="BC55" s="33"/>
      <c r="BD55" s="33"/>
      <c r="BE55" s="8"/>
      <c r="BF55" s="9"/>
    </row>
    <row r="56" spans="1:58" ht="34.5" customHeight="1" x14ac:dyDescent="0.2">
      <c r="A56" s="128"/>
      <c r="B56" s="107"/>
      <c r="C56" s="108"/>
      <c r="D56" s="74" t="s">
        <v>7</v>
      </c>
      <c r="E56" s="32"/>
      <c r="F56" s="25"/>
      <c r="G56" s="25"/>
      <c r="H56" s="25"/>
      <c r="I56" s="25"/>
      <c r="J56" s="78"/>
      <c r="K56" s="78"/>
      <c r="L56" s="78"/>
      <c r="M56" s="25"/>
      <c r="N56" s="25"/>
      <c r="O56" s="25"/>
      <c r="P56" s="25"/>
      <c r="Q56" s="25"/>
      <c r="R56" s="25"/>
      <c r="S56" s="25"/>
      <c r="T56" s="25"/>
      <c r="U56" s="31"/>
      <c r="V56" s="52"/>
      <c r="W56" s="52"/>
      <c r="X56" s="24"/>
      <c r="Y56" s="45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19"/>
      <c r="AL56" s="26"/>
      <c r="AM56" s="26"/>
      <c r="AN56" s="24"/>
      <c r="AO56" s="24"/>
      <c r="AP56" s="92"/>
      <c r="AQ56" s="92"/>
      <c r="AR56" s="96"/>
      <c r="AS56" s="96"/>
      <c r="AT56" s="87"/>
      <c r="AU56" s="87"/>
      <c r="AV56" s="32"/>
      <c r="AW56" s="32"/>
      <c r="AX56" s="33"/>
      <c r="AY56" s="33"/>
      <c r="AZ56" s="33"/>
      <c r="BA56" s="33"/>
      <c r="BB56" s="33"/>
      <c r="BC56" s="33"/>
      <c r="BD56" s="33"/>
      <c r="BE56" s="8"/>
      <c r="BF56" s="9"/>
    </row>
    <row r="57" spans="1:58" ht="34.5" customHeight="1" x14ac:dyDescent="0.2">
      <c r="A57" s="128"/>
      <c r="B57" s="106" t="s">
        <v>173</v>
      </c>
      <c r="C57" s="106" t="s">
        <v>174</v>
      </c>
      <c r="D57" s="74" t="s">
        <v>6</v>
      </c>
      <c r="E57" s="32"/>
      <c r="F57" s="25"/>
      <c r="G57" s="25"/>
      <c r="H57" s="25"/>
      <c r="I57" s="25"/>
      <c r="J57" s="78"/>
      <c r="K57" s="78"/>
      <c r="L57" s="78"/>
      <c r="M57" s="25"/>
      <c r="N57" s="25"/>
      <c r="O57" s="25"/>
      <c r="P57" s="25"/>
      <c r="Q57" s="25"/>
      <c r="R57" s="25"/>
      <c r="S57" s="25"/>
      <c r="T57" s="25"/>
      <c r="U57" s="31"/>
      <c r="V57" s="52"/>
      <c r="W57" s="52"/>
      <c r="X57" s="24"/>
      <c r="Y57" s="45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19"/>
      <c r="AL57" s="26"/>
      <c r="AM57" s="26"/>
      <c r="AN57" s="24"/>
      <c r="AO57" s="24"/>
      <c r="AP57" s="92"/>
      <c r="AQ57" s="92"/>
      <c r="AR57" s="96"/>
      <c r="AS57" s="96"/>
      <c r="AT57" s="87"/>
      <c r="AU57" s="87"/>
      <c r="AV57" s="32"/>
      <c r="AW57" s="32"/>
      <c r="AX57" s="33"/>
      <c r="AY57" s="33"/>
      <c r="AZ57" s="33"/>
      <c r="BA57" s="33"/>
      <c r="BB57" s="33"/>
      <c r="BC57" s="33"/>
      <c r="BD57" s="33"/>
      <c r="BE57" s="8"/>
      <c r="BF57" s="9"/>
    </row>
    <row r="58" spans="1:58" ht="34.5" customHeight="1" x14ac:dyDescent="0.2">
      <c r="A58" s="128"/>
      <c r="B58" s="107"/>
      <c r="C58" s="107"/>
      <c r="D58" s="74" t="s">
        <v>7</v>
      </c>
      <c r="E58" s="32"/>
      <c r="F58" s="25"/>
      <c r="G58" s="25"/>
      <c r="H58" s="25"/>
      <c r="I58" s="25"/>
      <c r="J58" s="78"/>
      <c r="K58" s="78"/>
      <c r="L58" s="78"/>
      <c r="M58" s="25"/>
      <c r="N58" s="25"/>
      <c r="O58" s="25"/>
      <c r="P58" s="25"/>
      <c r="Q58" s="25"/>
      <c r="R58" s="25"/>
      <c r="S58" s="25"/>
      <c r="T58" s="25"/>
      <c r="U58" s="31"/>
      <c r="V58" s="52"/>
      <c r="W58" s="52"/>
      <c r="X58" s="24"/>
      <c r="Y58" s="45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19"/>
      <c r="AL58" s="26"/>
      <c r="AM58" s="26"/>
      <c r="AN58" s="24"/>
      <c r="AO58" s="24"/>
      <c r="AP58" s="92"/>
      <c r="AQ58" s="92"/>
      <c r="AR58" s="96"/>
      <c r="AS58" s="96"/>
      <c r="AT58" s="87"/>
      <c r="AU58" s="87"/>
      <c r="AV58" s="32"/>
      <c r="AW58" s="32"/>
      <c r="AX58" s="33"/>
      <c r="AY58" s="33"/>
      <c r="AZ58" s="33"/>
      <c r="BA58" s="33"/>
      <c r="BB58" s="33"/>
      <c r="BC58" s="33"/>
      <c r="BD58" s="33"/>
      <c r="BE58" s="8"/>
      <c r="BF58" s="9"/>
    </row>
    <row r="59" spans="1:58" ht="26.25" customHeight="1" x14ac:dyDescent="0.2">
      <c r="A59" s="128"/>
      <c r="B59" s="106" t="s">
        <v>175</v>
      </c>
      <c r="C59" s="106" t="s">
        <v>106</v>
      </c>
      <c r="D59" s="74" t="s">
        <v>6</v>
      </c>
      <c r="E59" s="32"/>
      <c r="F59" s="25"/>
      <c r="G59" s="25"/>
      <c r="H59" s="25"/>
      <c r="I59" s="25"/>
      <c r="J59" s="78"/>
      <c r="K59" s="78"/>
      <c r="L59" s="78"/>
      <c r="M59" s="25"/>
      <c r="N59" s="25"/>
      <c r="O59" s="25"/>
      <c r="P59" s="25"/>
      <c r="Q59" s="25"/>
      <c r="R59" s="25"/>
      <c r="S59" s="25"/>
      <c r="T59" s="25"/>
      <c r="U59" s="31"/>
      <c r="V59" s="52"/>
      <c r="W59" s="52"/>
      <c r="X59" s="24">
        <v>36</v>
      </c>
      <c r="Y59" s="45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19"/>
      <c r="AL59" s="26"/>
      <c r="AM59" s="26"/>
      <c r="AN59" s="24"/>
      <c r="AO59" s="24"/>
      <c r="AP59" s="92"/>
      <c r="AQ59" s="92"/>
      <c r="AR59" s="96"/>
      <c r="AS59" s="96"/>
      <c r="AT59" s="87"/>
      <c r="AU59" s="87"/>
      <c r="AV59" s="32"/>
      <c r="AW59" s="32"/>
      <c r="AX59" s="33"/>
      <c r="AY59" s="33"/>
      <c r="AZ59" s="33"/>
      <c r="BA59" s="33"/>
      <c r="BB59" s="33"/>
      <c r="BC59" s="33"/>
      <c r="BD59" s="33"/>
      <c r="BE59" s="8"/>
      <c r="BF59" s="9"/>
    </row>
    <row r="60" spans="1:58" ht="18.75" customHeight="1" x14ac:dyDescent="0.2">
      <c r="A60" s="128"/>
      <c r="B60" s="107"/>
      <c r="C60" s="108"/>
      <c r="D60" s="74" t="s">
        <v>7</v>
      </c>
      <c r="E60" s="32"/>
      <c r="F60" s="25"/>
      <c r="G60" s="25"/>
      <c r="H60" s="25"/>
      <c r="I60" s="25"/>
      <c r="J60" s="78"/>
      <c r="K60" s="78"/>
      <c r="L60" s="78"/>
      <c r="M60" s="25"/>
      <c r="N60" s="25"/>
      <c r="O60" s="25"/>
      <c r="P60" s="25"/>
      <c r="Q60" s="25"/>
      <c r="R60" s="25"/>
      <c r="S60" s="25"/>
      <c r="T60" s="25"/>
      <c r="U60" s="31"/>
      <c r="V60" s="52"/>
      <c r="W60" s="52"/>
      <c r="X60" s="24"/>
      <c r="Y60" s="45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19"/>
      <c r="AL60" s="26"/>
      <c r="AM60" s="26"/>
      <c r="AN60" s="24"/>
      <c r="AO60" s="24"/>
      <c r="AP60" s="92"/>
      <c r="AQ60" s="92"/>
      <c r="AR60" s="96"/>
      <c r="AS60" s="96"/>
      <c r="AT60" s="87"/>
      <c r="AU60" s="87"/>
      <c r="AV60" s="32"/>
      <c r="AW60" s="32"/>
      <c r="AX60" s="33"/>
      <c r="AY60" s="33"/>
      <c r="AZ60" s="33"/>
      <c r="BA60" s="33"/>
      <c r="BB60" s="33"/>
      <c r="BC60" s="33"/>
      <c r="BD60" s="33"/>
      <c r="BE60" s="8"/>
      <c r="BF60" s="9"/>
    </row>
    <row r="61" spans="1:58" ht="24" customHeight="1" x14ac:dyDescent="0.2">
      <c r="A61" s="128"/>
      <c r="B61" s="109" t="s">
        <v>143</v>
      </c>
      <c r="C61" s="110" t="s">
        <v>115</v>
      </c>
      <c r="D61" s="74" t="s">
        <v>6</v>
      </c>
      <c r="E61" s="32"/>
      <c r="F61" s="25"/>
      <c r="G61" s="25"/>
      <c r="H61" s="25"/>
      <c r="I61" s="25"/>
      <c r="J61" s="78"/>
      <c r="K61" s="78"/>
      <c r="L61" s="78"/>
      <c r="M61" s="25"/>
      <c r="N61" s="25"/>
      <c r="O61" s="25"/>
      <c r="P61" s="25"/>
      <c r="Q61" s="25"/>
      <c r="R61" s="25"/>
      <c r="S61" s="25"/>
      <c r="T61" s="25"/>
      <c r="U61" s="31"/>
      <c r="V61" s="52"/>
      <c r="W61" s="52"/>
      <c r="X61" s="24"/>
      <c r="Y61" s="45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19"/>
      <c r="AL61" s="26"/>
      <c r="AM61" s="26"/>
      <c r="AN61" s="24"/>
      <c r="AO61" s="24"/>
      <c r="AP61" s="92"/>
      <c r="AQ61" s="92"/>
      <c r="AR61" s="96"/>
      <c r="AS61" s="96"/>
      <c r="AT61" s="87"/>
      <c r="AU61" s="87"/>
      <c r="AV61" s="32"/>
      <c r="AW61" s="32"/>
      <c r="AX61" s="33"/>
      <c r="AY61" s="33"/>
      <c r="AZ61" s="33"/>
      <c r="BA61" s="33"/>
      <c r="BB61" s="33"/>
      <c r="BC61" s="33"/>
      <c r="BD61" s="33"/>
      <c r="BE61" s="8"/>
      <c r="BF61" s="9"/>
    </row>
    <row r="62" spans="1:58" ht="12" customHeight="1" x14ac:dyDescent="0.2">
      <c r="A62" s="128"/>
      <c r="B62" s="109"/>
      <c r="C62" s="111"/>
      <c r="D62" s="74" t="s">
        <v>7</v>
      </c>
      <c r="E62" s="32"/>
      <c r="F62" s="25"/>
      <c r="G62" s="25"/>
      <c r="H62" s="25"/>
      <c r="I62" s="25"/>
      <c r="J62" s="78"/>
      <c r="K62" s="78"/>
      <c r="L62" s="78"/>
      <c r="M62" s="25"/>
      <c r="N62" s="25"/>
      <c r="O62" s="25"/>
      <c r="P62" s="25"/>
      <c r="Q62" s="25"/>
      <c r="R62" s="25"/>
      <c r="S62" s="25"/>
      <c r="T62" s="25"/>
      <c r="U62" s="31"/>
      <c r="V62" s="52"/>
      <c r="W62" s="52"/>
      <c r="X62" s="24"/>
      <c r="Y62" s="45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19"/>
      <c r="AL62" s="26"/>
      <c r="AM62" s="26"/>
      <c r="AN62" s="24"/>
      <c r="AO62" s="24"/>
      <c r="AP62" s="92"/>
      <c r="AQ62" s="92"/>
      <c r="AR62" s="96"/>
      <c r="AS62" s="96"/>
      <c r="AT62" s="87"/>
      <c r="AU62" s="87"/>
      <c r="AV62" s="32"/>
      <c r="AW62" s="32"/>
      <c r="AX62" s="33"/>
      <c r="AY62" s="33"/>
      <c r="AZ62" s="33"/>
      <c r="BA62" s="33"/>
      <c r="BB62" s="33"/>
      <c r="BC62" s="33"/>
      <c r="BD62" s="33"/>
      <c r="BE62" s="8"/>
      <c r="BF62" s="9"/>
    </row>
    <row r="63" spans="1:58" ht="34.5" customHeight="1" x14ac:dyDescent="0.2">
      <c r="A63" s="128"/>
      <c r="B63" s="113" t="s">
        <v>176</v>
      </c>
      <c r="C63" s="113" t="s">
        <v>177</v>
      </c>
      <c r="D63" s="55" t="s">
        <v>6</v>
      </c>
      <c r="E63" s="30"/>
      <c r="F63" s="56"/>
      <c r="G63" s="56"/>
      <c r="H63" s="56"/>
      <c r="I63" s="56"/>
      <c r="J63" s="78"/>
      <c r="K63" s="78"/>
      <c r="L63" s="78"/>
      <c r="M63" s="56"/>
      <c r="N63" s="56">
        <f>N65+N67+N69</f>
        <v>12</v>
      </c>
      <c r="O63" s="56">
        <f t="shared" ref="O63:T63" si="21">O65+O67+O69</f>
        <v>12</v>
      </c>
      <c r="P63" s="56">
        <f t="shared" si="21"/>
        <v>12</v>
      </c>
      <c r="Q63" s="56">
        <f t="shared" si="21"/>
        <v>10</v>
      </c>
      <c r="R63" s="56">
        <f t="shared" si="21"/>
        <v>10</v>
      </c>
      <c r="S63" s="56">
        <f t="shared" si="21"/>
        <v>10</v>
      </c>
      <c r="T63" s="56">
        <f t="shared" si="21"/>
        <v>10</v>
      </c>
      <c r="U63" s="31"/>
      <c r="V63" s="52"/>
      <c r="W63" s="52"/>
      <c r="X63" s="36"/>
      <c r="Y63" s="51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19"/>
      <c r="AL63" s="43"/>
      <c r="AM63" s="43"/>
      <c r="AN63" s="36"/>
      <c r="AO63" s="36"/>
      <c r="AP63" s="92"/>
      <c r="AQ63" s="92"/>
      <c r="AR63" s="96"/>
      <c r="AS63" s="96"/>
      <c r="AT63" s="87"/>
      <c r="AU63" s="87"/>
      <c r="AV63" s="32"/>
      <c r="AW63" s="30"/>
      <c r="AX63" s="22"/>
      <c r="AY63" s="22"/>
      <c r="AZ63" s="22"/>
      <c r="BA63" s="22"/>
      <c r="BB63" s="22"/>
      <c r="BC63" s="22"/>
      <c r="BD63" s="22"/>
      <c r="BE63" s="8"/>
      <c r="BF63" s="9"/>
    </row>
    <row r="64" spans="1:58" ht="34.5" customHeight="1" x14ac:dyDescent="0.2">
      <c r="A64" s="128"/>
      <c r="B64" s="114"/>
      <c r="C64" s="115"/>
      <c r="D64" s="55" t="s">
        <v>7</v>
      </c>
      <c r="E64" s="30"/>
      <c r="F64" s="56"/>
      <c r="G64" s="56"/>
      <c r="H64" s="56"/>
      <c r="I64" s="56"/>
      <c r="J64" s="78"/>
      <c r="K64" s="78"/>
      <c r="L64" s="78"/>
      <c r="M64" s="56"/>
      <c r="N64" s="56"/>
      <c r="O64" s="56"/>
      <c r="P64" s="56"/>
      <c r="Q64" s="56"/>
      <c r="R64" s="56"/>
      <c r="S64" s="56"/>
      <c r="T64" s="56"/>
      <c r="U64" s="31"/>
      <c r="V64" s="52"/>
      <c r="W64" s="52"/>
      <c r="X64" s="36"/>
      <c r="Y64" s="51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19"/>
      <c r="AL64" s="43"/>
      <c r="AM64" s="43"/>
      <c r="AN64" s="36"/>
      <c r="AO64" s="36"/>
      <c r="AP64" s="92"/>
      <c r="AQ64" s="92"/>
      <c r="AR64" s="96"/>
      <c r="AS64" s="96"/>
      <c r="AT64" s="87"/>
      <c r="AU64" s="87"/>
      <c r="AV64" s="32"/>
      <c r="AW64" s="30"/>
      <c r="AX64" s="22"/>
      <c r="AY64" s="22"/>
      <c r="AZ64" s="22"/>
      <c r="BA64" s="22"/>
      <c r="BB64" s="22"/>
      <c r="BC64" s="22"/>
      <c r="BD64" s="22"/>
      <c r="BE64" s="8"/>
      <c r="BF64" s="9"/>
    </row>
    <row r="65" spans="1:58" ht="22.5" customHeight="1" x14ac:dyDescent="0.2">
      <c r="A65" s="128"/>
      <c r="B65" s="106" t="s">
        <v>178</v>
      </c>
      <c r="C65" s="106" t="s">
        <v>179</v>
      </c>
      <c r="D65" s="74" t="s">
        <v>6</v>
      </c>
      <c r="E65" s="32"/>
      <c r="F65" s="25"/>
      <c r="G65" s="25"/>
      <c r="H65" s="25"/>
      <c r="I65" s="25"/>
      <c r="J65" s="78"/>
      <c r="K65" s="78"/>
      <c r="L65" s="78"/>
      <c r="M65" s="25"/>
      <c r="N65" s="25">
        <v>12</v>
      </c>
      <c r="O65" s="25">
        <v>12</v>
      </c>
      <c r="P65" s="25">
        <v>12</v>
      </c>
      <c r="Q65" s="25">
        <v>10</v>
      </c>
      <c r="R65" s="25">
        <v>10</v>
      </c>
      <c r="S65" s="25">
        <v>10</v>
      </c>
      <c r="T65" s="25">
        <v>10</v>
      </c>
      <c r="U65" s="31"/>
      <c r="V65" s="52"/>
      <c r="W65" s="52"/>
      <c r="X65" s="24"/>
      <c r="Y65" s="45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19"/>
      <c r="AL65" s="26"/>
      <c r="AM65" s="26"/>
      <c r="AN65" s="24"/>
      <c r="AO65" s="24"/>
      <c r="AP65" s="92"/>
      <c r="AQ65" s="92"/>
      <c r="AR65" s="96"/>
      <c r="AS65" s="96"/>
      <c r="AT65" s="87"/>
      <c r="AU65" s="87"/>
      <c r="AV65" s="32"/>
      <c r="AW65" s="32"/>
      <c r="AX65" s="33"/>
      <c r="AY65" s="33"/>
      <c r="AZ65" s="33"/>
      <c r="BA65" s="33"/>
      <c r="BB65" s="33"/>
      <c r="BC65" s="33"/>
      <c r="BD65" s="33"/>
      <c r="BE65" s="8"/>
      <c r="BF65" s="9"/>
    </row>
    <row r="66" spans="1:58" ht="18" customHeight="1" x14ac:dyDescent="0.2">
      <c r="A66" s="128"/>
      <c r="B66" s="107"/>
      <c r="C66" s="107"/>
      <c r="D66" s="74" t="s">
        <v>7</v>
      </c>
      <c r="E66" s="32"/>
      <c r="F66" s="25"/>
      <c r="G66" s="25"/>
      <c r="H66" s="25"/>
      <c r="I66" s="25"/>
      <c r="J66" s="78"/>
      <c r="K66" s="78"/>
      <c r="L66" s="78"/>
      <c r="M66" s="25"/>
      <c r="N66" s="25"/>
      <c r="O66" s="25"/>
      <c r="P66" s="25"/>
      <c r="Q66" s="25"/>
      <c r="R66" s="25"/>
      <c r="S66" s="25"/>
      <c r="T66" s="25"/>
      <c r="U66" s="31"/>
      <c r="V66" s="52"/>
      <c r="W66" s="52"/>
      <c r="X66" s="24"/>
      <c r="Y66" s="45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19"/>
      <c r="AL66" s="26"/>
      <c r="AM66" s="26"/>
      <c r="AN66" s="24"/>
      <c r="AO66" s="24"/>
      <c r="AP66" s="92"/>
      <c r="AQ66" s="92"/>
      <c r="AR66" s="96"/>
      <c r="AS66" s="96"/>
      <c r="AT66" s="87"/>
      <c r="AU66" s="87"/>
      <c r="AV66" s="32"/>
      <c r="AW66" s="32"/>
      <c r="AX66" s="33"/>
      <c r="AY66" s="33"/>
      <c r="AZ66" s="33"/>
      <c r="BA66" s="33"/>
      <c r="BB66" s="33"/>
      <c r="BC66" s="33"/>
      <c r="BD66" s="33"/>
      <c r="BE66" s="8"/>
      <c r="BF66" s="9"/>
    </row>
    <row r="67" spans="1:58" ht="18.75" customHeight="1" x14ac:dyDescent="0.2">
      <c r="A67" s="128"/>
      <c r="B67" s="106" t="s">
        <v>180</v>
      </c>
      <c r="C67" s="106" t="s">
        <v>106</v>
      </c>
      <c r="D67" s="74" t="s">
        <v>6</v>
      </c>
      <c r="E67" s="32"/>
      <c r="F67" s="25"/>
      <c r="G67" s="25"/>
      <c r="H67" s="25"/>
      <c r="I67" s="25"/>
      <c r="J67" s="78"/>
      <c r="K67" s="78"/>
      <c r="L67" s="78"/>
      <c r="M67" s="25"/>
      <c r="N67" s="25"/>
      <c r="O67" s="25"/>
      <c r="P67" s="25"/>
      <c r="Q67" s="25"/>
      <c r="R67" s="25"/>
      <c r="S67" s="25"/>
      <c r="T67" s="25"/>
      <c r="U67" s="31"/>
      <c r="V67" s="52"/>
      <c r="W67" s="52"/>
      <c r="X67" s="24"/>
      <c r="Y67" s="45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19"/>
      <c r="AL67" s="26"/>
      <c r="AM67" s="26"/>
      <c r="AN67" s="24"/>
      <c r="AO67" s="24"/>
      <c r="AP67" s="92"/>
      <c r="AQ67" s="92"/>
      <c r="AR67" s="96"/>
      <c r="AS67" s="96"/>
      <c r="AT67" s="87"/>
      <c r="AU67" s="87"/>
      <c r="AV67" s="32"/>
      <c r="AW67" s="32"/>
      <c r="AX67" s="33"/>
      <c r="AY67" s="33"/>
      <c r="AZ67" s="33"/>
      <c r="BA67" s="33"/>
      <c r="BB67" s="33"/>
      <c r="BC67" s="33"/>
      <c r="BD67" s="33"/>
      <c r="BE67" s="8"/>
      <c r="BF67" s="9"/>
    </row>
    <row r="68" spans="1:58" ht="12.75" customHeight="1" x14ac:dyDescent="0.2">
      <c r="A68" s="128"/>
      <c r="B68" s="107"/>
      <c r="C68" s="108"/>
      <c r="D68" s="74" t="s">
        <v>7</v>
      </c>
      <c r="E68" s="32"/>
      <c r="F68" s="25"/>
      <c r="G68" s="25"/>
      <c r="H68" s="25"/>
      <c r="I68" s="25"/>
      <c r="J68" s="78"/>
      <c r="K68" s="78"/>
      <c r="L68" s="78"/>
      <c r="M68" s="25"/>
      <c r="N68" s="25"/>
      <c r="O68" s="25"/>
      <c r="P68" s="25"/>
      <c r="Q68" s="25"/>
      <c r="R68" s="25"/>
      <c r="S68" s="25"/>
      <c r="T68" s="25"/>
      <c r="U68" s="31"/>
      <c r="V68" s="52"/>
      <c r="W68" s="52"/>
      <c r="X68" s="24"/>
      <c r="Y68" s="45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19"/>
      <c r="AL68" s="26"/>
      <c r="AM68" s="26"/>
      <c r="AN68" s="24"/>
      <c r="AO68" s="24"/>
      <c r="AP68" s="92"/>
      <c r="AQ68" s="92"/>
      <c r="AR68" s="96"/>
      <c r="AS68" s="96"/>
      <c r="AT68" s="87"/>
      <c r="AU68" s="87"/>
      <c r="AV68" s="32"/>
      <c r="AW68" s="32"/>
      <c r="AX68" s="33"/>
      <c r="AY68" s="33"/>
      <c r="AZ68" s="33"/>
      <c r="BA68" s="33"/>
      <c r="BB68" s="33"/>
      <c r="BC68" s="33"/>
      <c r="BD68" s="33"/>
      <c r="BE68" s="8"/>
      <c r="BF68" s="9"/>
    </row>
    <row r="69" spans="1:58" ht="20.25" customHeight="1" x14ac:dyDescent="0.2">
      <c r="A69" s="128"/>
      <c r="B69" s="109" t="s">
        <v>181</v>
      </c>
      <c r="C69" s="110" t="s">
        <v>115</v>
      </c>
      <c r="D69" s="74" t="s">
        <v>6</v>
      </c>
      <c r="E69" s="6"/>
      <c r="F69" s="6"/>
      <c r="G69" s="6"/>
      <c r="H69" s="6"/>
      <c r="I69" s="6"/>
      <c r="J69" s="61"/>
      <c r="K69" s="61"/>
      <c r="L69" s="61"/>
      <c r="M69" s="6"/>
      <c r="N69" s="6"/>
      <c r="O69" s="6"/>
      <c r="P69" s="6"/>
      <c r="Q69" s="6"/>
      <c r="R69" s="6"/>
      <c r="S69" s="6"/>
      <c r="T69" s="6"/>
      <c r="U69" s="14"/>
      <c r="V69" s="41"/>
      <c r="W69" s="41"/>
      <c r="X69" s="24"/>
      <c r="Y69" s="45"/>
      <c r="Z69" s="45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9"/>
      <c r="AL69" s="12">
        <v>36</v>
      </c>
      <c r="AM69" s="26">
        <v>36</v>
      </c>
      <c r="AN69" s="24">
        <v>36</v>
      </c>
      <c r="AO69" s="26">
        <v>36</v>
      </c>
      <c r="AP69" s="89" t="s">
        <v>184</v>
      </c>
      <c r="AQ69" s="92" t="s">
        <v>184</v>
      </c>
      <c r="AR69" s="92" t="s">
        <v>184</v>
      </c>
      <c r="AS69" s="92" t="s">
        <v>184</v>
      </c>
      <c r="AT69" s="86" t="s">
        <v>185</v>
      </c>
      <c r="AU69" s="86" t="s">
        <v>185</v>
      </c>
      <c r="AV69" s="25"/>
      <c r="AW69" s="25"/>
      <c r="AX69" s="33"/>
      <c r="AY69" s="33">
        <f t="shared" ref="AY69:BD69" si="22">SUM(AY73,AY71)</f>
        <v>0</v>
      </c>
      <c r="AZ69" s="33">
        <f t="shared" si="22"/>
        <v>0</v>
      </c>
      <c r="BA69" s="33">
        <f t="shared" si="22"/>
        <v>0</v>
      </c>
      <c r="BB69" s="33">
        <f t="shared" si="22"/>
        <v>0</v>
      </c>
      <c r="BC69" s="33">
        <f t="shared" si="22"/>
        <v>0</v>
      </c>
      <c r="BD69" s="33">
        <f t="shared" si="22"/>
        <v>0</v>
      </c>
      <c r="BE69" s="8">
        <f t="shared" si="3"/>
        <v>144</v>
      </c>
      <c r="BF69" s="8"/>
    </row>
    <row r="70" spans="1:58" ht="20.25" customHeight="1" x14ac:dyDescent="0.2">
      <c r="A70" s="128"/>
      <c r="B70" s="109"/>
      <c r="C70" s="111"/>
      <c r="D70" s="74" t="s">
        <v>7</v>
      </c>
      <c r="E70" s="6"/>
      <c r="F70" s="6"/>
      <c r="G70" s="6"/>
      <c r="H70" s="6"/>
      <c r="I70" s="6"/>
      <c r="J70" s="61"/>
      <c r="K70" s="61"/>
      <c r="L70" s="61"/>
      <c r="M70" s="6"/>
      <c r="N70" s="6"/>
      <c r="O70" s="6"/>
      <c r="P70" s="6"/>
      <c r="Q70" s="6"/>
      <c r="R70" s="6"/>
      <c r="S70" s="6"/>
      <c r="T70" s="6"/>
      <c r="U70" s="14"/>
      <c r="V70" s="41"/>
      <c r="W70" s="41"/>
      <c r="X70" s="24"/>
      <c r="Y70" s="45"/>
      <c r="Z70" s="45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9"/>
      <c r="AL70" s="12"/>
      <c r="AM70" s="26"/>
      <c r="AN70" s="24"/>
      <c r="AO70" s="26"/>
      <c r="AP70" s="89"/>
      <c r="AQ70" s="92"/>
      <c r="AR70" s="92"/>
      <c r="AS70" s="92"/>
      <c r="AT70" s="86"/>
      <c r="AU70" s="86"/>
      <c r="AV70" s="25"/>
      <c r="AW70" s="25"/>
      <c r="AX70" s="33"/>
      <c r="AY70" s="33">
        <f t="shared" ref="AY70:BD73" si="23">SUM(AY74,AY72)</f>
        <v>0</v>
      </c>
      <c r="AZ70" s="33">
        <f t="shared" si="23"/>
        <v>0</v>
      </c>
      <c r="BA70" s="33">
        <f t="shared" si="23"/>
        <v>0</v>
      </c>
      <c r="BB70" s="33">
        <f t="shared" si="23"/>
        <v>0</v>
      </c>
      <c r="BC70" s="33">
        <f t="shared" si="23"/>
        <v>0</v>
      </c>
      <c r="BD70" s="33">
        <f t="shared" si="23"/>
        <v>0</v>
      </c>
      <c r="BE70" s="8"/>
      <c r="BF70" s="8">
        <f t="shared" si="14"/>
        <v>0</v>
      </c>
    </row>
    <row r="71" spans="1:58" x14ac:dyDescent="0.2">
      <c r="A71" s="128"/>
      <c r="B71" s="112" t="s">
        <v>23</v>
      </c>
      <c r="C71" s="112"/>
      <c r="D71" s="112"/>
      <c r="E71" s="8">
        <f t="shared" ref="E71:T71" si="24">SUM(E5,E11)</f>
        <v>0</v>
      </c>
      <c r="F71" s="8">
        <f t="shared" si="24"/>
        <v>0</v>
      </c>
      <c r="G71" s="8">
        <f t="shared" si="24"/>
        <v>0</v>
      </c>
      <c r="H71" s="8">
        <f t="shared" si="24"/>
        <v>0</v>
      </c>
      <c r="I71" s="8">
        <f t="shared" si="24"/>
        <v>0</v>
      </c>
      <c r="J71" s="61">
        <f t="shared" si="24"/>
        <v>0</v>
      </c>
      <c r="K71" s="61">
        <f t="shared" si="24"/>
        <v>0</v>
      </c>
      <c r="L71" s="61">
        <f t="shared" si="24"/>
        <v>0</v>
      </c>
      <c r="M71" s="8">
        <f t="shared" si="24"/>
        <v>36</v>
      </c>
      <c r="N71" s="8">
        <f t="shared" si="24"/>
        <v>30</v>
      </c>
      <c r="O71" s="8">
        <f t="shared" si="24"/>
        <v>32</v>
      </c>
      <c r="P71" s="8">
        <f t="shared" si="24"/>
        <v>30</v>
      </c>
      <c r="Q71" s="8">
        <f t="shared" si="24"/>
        <v>32</v>
      </c>
      <c r="R71" s="8">
        <f t="shared" si="24"/>
        <v>30</v>
      </c>
      <c r="S71" s="8">
        <f t="shared" si="24"/>
        <v>30</v>
      </c>
      <c r="T71" s="8">
        <f t="shared" si="24"/>
        <v>30</v>
      </c>
      <c r="U71" s="14"/>
      <c r="V71" s="41"/>
      <c r="W71" s="41"/>
      <c r="X71" s="36">
        <f t="shared" ref="X71:AJ71" si="25">X5+X11</f>
        <v>36</v>
      </c>
      <c r="Y71" s="36">
        <f t="shared" si="25"/>
        <v>26</v>
      </c>
      <c r="Z71" s="35">
        <f t="shared" si="25"/>
        <v>32</v>
      </c>
      <c r="AA71" s="35">
        <f t="shared" si="25"/>
        <v>32</v>
      </c>
      <c r="AB71" s="35">
        <f t="shared" si="25"/>
        <v>32</v>
      </c>
      <c r="AC71" s="35">
        <f t="shared" si="25"/>
        <v>32</v>
      </c>
      <c r="AD71" s="35">
        <f t="shared" si="25"/>
        <v>32</v>
      </c>
      <c r="AE71" s="35">
        <f t="shared" si="25"/>
        <v>30</v>
      </c>
      <c r="AF71" s="35">
        <f t="shared" si="25"/>
        <v>32</v>
      </c>
      <c r="AG71" s="35">
        <f t="shared" si="25"/>
        <v>30</v>
      </c>
      <c r="AH71" s="35">
        <f t="shared" si="25"/>
        <v>30</v>
      </c>
      <c r="AI71" s="35">
        <f t="shared" si="25"/>
        <v>30</v>
      </c>
      <c r="AJ71" s="35">
        <f t="shared" si="25"/>
        <v>32</v>
      </c>
      <c r="AK71" s="58"/>
      <c r="AL71" s="35">
        <f t="shared" ref="AL71:AQ72" si="26">AL5+AL11</f>
        <v>0</v>
      </c>
      <c r="AM71" s="35">
        <f t="shared" si="26"/>
        <v>0</v>
      </c>
      <c r="AN71" s="35">
        <f t="shared" si="26"/>
        <v>0</v>
      </c>
      <c r="AO71" s="35">
        <f t="shared" si="26"/>
        <v>0</v>
      </c>
      <c r="AP71" s="94">
        <f t="shared" si="26"/>
        <v>0</v>
      </c>
      <c r="AQ71" s="94">
        <f t="shared" si="26"/>
        <v>0</v>
      </c>
      <c r="AR71" s="92"/>
      <c r="AS71" s="92"/>
      <c r="AT71" s="86"/>
      <c r="AU71" s="86"/>
      <c r="AV71" s="24"/>
      <c r="AW71" s="36"/>
      <c r="AX71" s="22"/>
      <c r="AY71" s="22">
        <f t="shared" si="23"/>
        <v>0</v>
      </c>
      <c r="AZ71" s="22">
        <f t="shared" si="23"/>
        <v>0</v>
      </c>
      <c r="BA71" s="22">
        <f t="shared" si="23"/>
        <v>0</v>
      </c>
      <c r="BB71" s="22">
        <f t="shared" si="23"/>
        <v>0</v>
      </c>
      <c r="BC71" s="22">
        <f t="shared" si="23"/>
        <v>0</v>
      </c>
      <c r="BD71" s="22">
        <f t="shared" si="23"/>
        <v>0</v>
      </c>
      <c r="BE71" s="8"/>
      <c r="BF71" s="8"/>
    </row>
    <row r="72" spans="1:58" x14ac:dyDescent="0.2">
      <c r="A72" s="128"/>
      <c r="B72" s="103" t="s">
        <v>24</v>
      </c>
      <c r="C72" s="103"/>
      <c r="D72" s="103"/>
      <c r="E72" s="16">
        <f t="shared" ref="E72:T72" si="27">SUM(E6,E12)</f>
        <v>0</v>
      </c>
      <c r="F72" s="16">
        <f t="shared" si="27"/>
        <v>0</v>
      </c>
      <c r="G72" s="16">
        <f t="shared" si="27"/>
        <v>0</v>
      </c>
      <c r="H72" s="16">
        <f t="shared" si="27"/>
        <v>0</v>
      </c>
      <c r="I72" s="16">
        <f t="shared" si="27"/>
        <v>0</v>
      </c>
      <c r="J72" s="69">
        <f t="shared" si="27"/>
        <v>0</v>
      </c>
      <c r="K72" s="69">
        <f t="shared" si="27"/>
        <v>0</v>
      </c>
      <c r="L72" s="69">
        <f t="shared" si="27"/>
        <v>0</v>
      </c>
      <c r="M72" s="16">
        <f t="shared" si="27"/>
        <v>0</v>
      </c>
      <c r="N72" s="16">
        <f t="shared" si="27"/>
        <v>0</v>
      </c>
      <c r="O72" s="16">
        <f t="shared" si="27"/>
        <v>0</v>
      </c>
      <c r="P72" s="16">
        <f t="shared" si="27"/>
        <v>0</v>
      </c>
      <c r="Q72" s="16">
        <f t="shared" si="27"/>
        <v>0</v>
      </c>
      <c r="R72" s="16">
        <f t="shared" si="27"/>
        <v>0</v>
      </c>
      <c r="S72" s="16">
        <f t="shared" si="27"/>
        <v>0</v>
      </c>
      <c r="T72" s="16">
        <f t="shared" si="27"/>
        <v>0</v>
      </c>
      <c r="U72" s="20"/>
      <c r="V72" s="48"/>
      <c r="W72" s="48"/>
      <c r="X72" s="37">
        <v>0</v>
      </c>
      <c r="Y72" s="35">
        <v>0</v>
      </c>
      <c r="Z72" s="54">
        <f t="shared" ref="Z72:AJ72" si="28">Z6+Z12</f>
        <v>0</v>
      </c>
      <c r="AA72" s="54">
        <f t="shared" si="28"/>
        <v>0</v>
      </c>
      <c r="AB72" s="54">
        <f t="shared" si="28"/>
        <v>0</v>
      </c>
      <c r="AC72" s="54">
        <f t="shared" si="28"/>
        <v>0</v>
      </c>
      <c r="AD72" s="54">
        <f t="shared" si="28"/>
        <v>0</v>
      </c>
      <c r="AE72" s="54">
        <f t="shared" si="28"/>
        <v>0</v>
      </c>
      <c r="AF72" s="54">
        <f t="shared" si="28"/>
        <v>0</v>
      </c>
      <c r="AG72" s="54">
        <f t="shared" si="28"/>
        <v>0</v>
      </c>
      <c r="AH72" s="54">
        <f t="shared" si="28"/>
        <v>0</v>
      </c>
      <c r="AI72" s="54">
        <f t="shared" si="28"/>
        <v>0</v>
      </c>
      <c r="AJ72" s="54">
        <f t="shared" si="28"/>
        <v>0</v>
      </c>
      <c r="AK72" s="80"/>
      <c r="AL72" s="54">
        <f t="shared" si="26"/>
        <v>0</v>
      </c>
      <c r="AM72" s="54">
        <f t="shared" si="26"/>
        <v>0</v>
      </c>
      <c r="AN72" s="54">
        <f t="shared" si="26"/>
        <v>0</v>
      </c>
      <c r="AO72" s="54">
        <f t="shared" si="26"/>
        <v>0</v>
      </c>
      <c r="AP72" s="98">
        <f t="shared" si="26"/>
        <v>0</v>
      </c>
      <c r="AQ72" s="98">
        <f t="shared" si="26"/>
        <v>0</v>
      </c>
      <c r="AR72" s="99"/>
      <c r="AS72" s="99"/>
      <c r="AT72" s="88"/>
      <c r="AU72" s="88"/>
      <c r="AV72" s="101"/>
      <c r="AW72" s="37"/>
      <c r="AX72" s="22"/>
      <c r="AY72" s="22">
        <f t="shared" si="23"/>
        <v>0</v>
      </c>
      <c r="AZ72" s="22">
        <f t="shared" si="23"/>
        <v>0</v>
      </c>
      <c r="BA72" s="22">
        <f t="shared" si="23"/>
        <v>0</v>
      </c>
      <c r="BB72" s="22">
        <f t="shared" si="23"/>
        <v>0</v>
      </c>
      <c r="BC72" s="22">
        <f t="shared" si="23"/>
        <v>0</v>
      </c>
      <c r="BD72" s="22">
        <f t="shared" si="23"/>
        <v>0</v>
      </c>
      <c r="BE72" s="9">
        <f>SUM(BE5,BE11)</f>
        <v>656</v>
      </c>
      <c r="BF72" s="21">
        <f>SUM(BF6,BF12)</f>
        <v>0</v>
      </c>
    </row>
    <row r="73" spans="1:58" x14ac:dyDescent="0.2">
      <c r="A73" s="129"/>
      <c r="B73" s="103" t="s">
        <v>16</v>
      </c>
      <c r="C73" s="103"/>
      <c r="D73" s="103"/>
      <c r="E73" s="8">
        <f>SUM(E71:E72)</f>
        <v>0</v>
      </c>
      <c r="F73" s="8">
        <f t="shared" ref="F73:T73" si="29">SUM(F71:F72)</f>
        <v>0</v>
      </c>
      <c r="G73" s="8">
        <f t="shared" si="29"/>
        <v>0</v>
      </c>
      <c r="H73" s="8">
        <f t="shared" si="29"/>
        <v>0</v>
      </c>
      <c r="I73" s="8">
        <f t="shared" si="29"/>
        <v>0</v>
      </c>
      <c r="J73" s="61">
        <f t="shared" si="29"/>
        <v>0</v>
      </c>
      <c r="K73" s="61">
        <f t="shared" si="29"/>
        <v>0</v>
      </c>
      <c r="L73" s="61">
        <f t="shared" si="29"/>
        <v>0</v>
      </c>
      <c r="M73" s="8">
        <f t="shared" si="29"/>
        <v>36</v>
      </c>
      <c r="N73" s="8">
        <f t="shared" si="29"/>
        <v>30</v>
      </c>
      <c r="O73" s="8">
        <f t="shared" si="29"/>
        <v>32</v>
      </c>
      <c r="P73" s="8">
        <f t="shared" si="29"/>
        <v>30</v>
      </c>
      <c r="Q73" s="8">
        <f t="shared" si="29"/>
        <v>32</v>
      </c>
      <c r="R73" s="8">
        <f t="shared" si="29"/>
        <v>30</v>
      </c>
      <c r="S73" s="8">
        <f t="shared" si="29"/>
        <v>30</v>
      </c>
      <c r="T73" s="8">
        <f t="shared" si="29"/>
        <v>30</v>
      </c>
      <c r="U73" s="14"/>
      <c r="V73" s="41"/>
      <c r="W73" s="41"/>
      <c r="X73" s="37">
        <f>X71+X72</f>
        <v>36</v>
      </c>
      <c r="Y73" s="37">
        <f>Y71+Y72</f>
        <v>26</v>
      </c>
      <c r="Z73" s="37">
        <f>Z71+Z72</f>
        <v>32</v>
      </c>
      <c r="AA73" s="37">
        <f t="shared" ref="AA73:AQ73" si="30">AA71+AA72</f>
        <v>32</v>
      </c>
      <c r="AB73" s="37">
        <f t="shared" si="30"/>
        <v>32</v>
      </c>
      <c r="AC73" s="37">
        <f t="shared" si="30"/>
        <v>32</v>
      </c>
      <c r="AD73" s="37">
        <f t="shared" si="30"/>
        <v>32</v>
      </c>
      <c r="AE73" s="37">
        <f t="shared" si="30"/>
        <v>30</v>
      </c>
      <c r="AF73" s="37">
        <f t="shared" si="30"/>
        <v>32</v>
      </c>
      <c r="AG73" s="37">
        <f t="shared" si="30"/>
        <v>30</v>
      </c>
      <c r="AH73" s="37">
        <f t="shared" si="30"/>
        <v>30</v>
      </c>
      <c r="AI73" s="37">
        <f t="shared" si="30"/>
        <v>30</v>
      </c>
      <c r="AJ73" s="37">
        <f t="shared" si="30"/>
        <v>32</v>
      </c>
      <c r="AK73" s="20"/>
      <c r="AL73" s="37">
        <f t="shared" si="30"/>
        <v>0</v>
      </c>
      <c r="AM73" s="37">
        <f t="shared" si="30"/>
        <v>0</v>
      </c>
      <c r="AN73" s="37">
        <f t="shared" si="30"/>
        <v>0</v>
      </c>
      <c r="AO73" s="37">
        <f t="shared" si="30"/>
        <v>0</v>
      </c>
      <c r="AP73" s="99">
        <f t="shared" si="30"/>
        <v>0</v>
      </c>
      <c r="AQ73" s="99">
        <f t="shared" si="30"/>
        <v>0</v>
      </c>
      <c r="AR73" s="92"/>
      <c r="AS73" s="92"/>
      <c r="AT73" s="86"/>
      <c r="AU73" s="86"/>
      <c r="AV73" s="24"/>
      <c r="AW73" s="36"/>
      <c r="AX73" s="22"/>
      <c r="AY73" s="22">
        <f t="shared" si="23"/>
        <v>0</v>
      </c>
      <c r="AZ73" s="22">
        <f t="shared" si="23"/>
        <v>0</v>
      </c>
      <c r="BA73" s="22">
        <f t="shared" si="23"/>
        <v>0</v>
      </c>
      <c r="BB73" s="22">
        <f t="shared" si="23"/>
        <v>0</v>
      </c>
      <c r="BC73" s="22">
        <f t="shared" si="23"/>
        <v>0</v>
      </c>
      <c r="BD73" s="22">
        <f t="shared" si="23"/>
        <v>0</v>
      </c>
      <c r="BE73" s="104">
        <f>SUM(BE72,BF72)</f>
        <v>656</v>
      </c>
      <c r="BF73" s="105"/>
    </row>
    <row r="74" spans="1:58" customFormat="1" x14ac:dyDescent="0.2">
      <c r="AR74" t="s">
        <v>57</v>
      </c>
    </row>
    <row r="75" spans="1:58" customFormat="1" x14ac:dyDescent="0.2"/>
    <row r="76" spans="1:58" customFormat="1" x14ac:dyDescent="0.2">
      <c r="W76" s="40"/>
      <c r="AE76" s="40"/>
      <c r="AG76" t="s">
        <v>27</v>
      </c>
      <c r="AL76" s="81"/>
      <c r="AN76" t="s">
        <v>186</v>
      </c>
    </row>
    <row r="77" spans="1:58" x14ac:dyDescent="0.2"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58" x14ac:dyDescent="0.2">
      <c r="W78" s="10"/>
      <c r="AE78" s="63"/>
      <c r="AF78" s="1"/>
      <c r="AG78" s="1" t="s">
        <v>28</v>
      </c>
      <c r="AH78" s="1"/>
      <c r="AI78" s="1"/>
      <c r="AJ78" s="1"/>
      <c r="AK78" s="1"/>
      <c r="AL78" s="82"/>
      <c r="AM78" s="1"/>
      <c r="AN78" t="s">
        <v>187</v>
      </c>
      <c r="AO78" s="1"/>
      <c r="AP78" s="1"/>
      <c r="AQ78" s="1"/>
    </row>
    <row r="79" spans="1:58" x14ac:dyDescent="0.2">
      <c r="A79" s="3" t="s">
        <v>19</v>
      </c>
    </row>
  </sheetData>
  <mergeCells count="78">
    <mergeCell ref="BF2:BF4"/>
    <mergeCell ref="E3:BD3"/>
    <mergeCell ref="A2:A4"/>
    <mergeCell ref="B2:B4"/>
    <mergeCell ref="C2:C4"/>
    <mergeCell ref="D2:D4"/>
    <mergeCell ref="BE2:BE4"/>
    <mergeCell ref="B17:B18"/>
    <mergeCell ref="C17:C18"/>
    <mergeCell ref="A5:A7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49:C50"/>
    <mergeCell ref="B51:B52"/>
    <mergeCell ref="C51:C52"/>
    <mergeCell ref="B53:B54"/>
    <mergeCell ref="C53:C54"/>
    <mergeCell ref="B55:B56"/>
    <mergeCell ref="C55:C56"/>
    <mergeCell ref="B57:B58"/>
    <mergeCell ref="C57:C58"/>
    <mergeCell ref="B59:B60"/>
    <mergeCell ref="C59:C60"/>
    <mergeCell ref="B61:B62"/>
    <mergeCell ref="C61:C62"/>
    <mergeCell ref="B63:B64"/>
    <mergeCell ref="C63:C64"/>
    <mergeCell ref="B65:B66"/>
    <mergeCell ref="C65:C66"/>
    <mergeCell ref="B73:D73"/>
    <mergeCell ref="BE73:BF73"/>
    <mergeCell ref="B67:B68"/>
    <mergeCell ref="C67:C68"/>
    <mergeCell ref="B69:B70"/>
    <mergeCell ref="C69:C70"/>
    <mergeCell ref="B71:D71"/>
    <mergeCell ref="B72:D72"/>
  </mergeCells>
  <hyperlinks>
    <hyperlink ref="A79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1"/>
  <sheetViews>
    <sheetView topLeftCell="A10" workbookViewId="0">
      <selection activeCell="C31" sqref="C31:C32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0" t="s">
        <v>0</v>
      </c>
      <c r="B2" s="140" t="s">
        <v>1</v>
      </c>
      <c r="C2" s="140" t="s">
        <v>2</v>
      </c>
      <c r="D2" s="140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66" t="s">
        <v>50</v>
      </c>
      <c r="X2" s="66" t="s">
        <v>51</v>
      </c>
      <c r="Y2" s="66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37" t="s">
        <v>26</v>
      </c>
      <c r="BF2" s="137" t="s">
        <v>25</v>
      </c>
    </row>
    <row r="3" spans="1:58" x14ac:dyDescent="0.2">
      <c r="A3" s="140"/>
      <c r="B3" s="140"/>
      <c r="C3" s="140"/>
      <c r="D3" s="140"/>
      <c r="E3" s="138" t="s">
        <v>4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7"/>
      <c r="BF3" s="137"/>
    </row>
    <row r="4" spans="1:58" x14ac:dyDescent="0.2">
      <c r="A4" s="140"/>
      <c r="B4" s="140"/>
      <c r="C4" s="140"/>
      <c r="D4" s="140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37"/>
      <c r="BF4" s="137"/>
    </row>
    <row r="5" spans="1:58" ht="12.75" customHeight="1" x14ac:dyDescent="0.2">
      <c r="A5" s="127" t="s">
        <v>123</v>
      </c>
      <c r="B5" s="112" t="s">
        <v>8</v>
      </c>
      <c r="C5" s="130" t="s">
        <v>20</v>
      </c>
      <c r="D5" s="64" t="s">
        <v>6</v>
      </c>
      <c r="E5" s="9">
        <f>SUM(E9,E7)</f>
        <v>0</v>
      </c>
      <c r="F5" s="9">
        <f t="shared" ref="F5:T5" si="0">SUM(F9,F7)</f>
        <v>0</v>
      </c>
      <c r="G5" s="9">
        <f t="shared" si="0"/>
        <v>0</v>
      </c>
      <c r="H5" s="9">
        <f t="shared" si="0"/>
        <v>0</v>
      </c>
      <c r="I5" s="9">
        <f t="shared" si="0"/>
        <v>4</v>
      </c>
      <c r="J5" s="9">
        <f t="shared" si="0"/>
        <v>4</v>
      </c>
      <c r="K5" s="9">
        <f t="shared" si="0"/>
        <v>4</v>
      </c>
      <c r="L5" s="9">
        <f t="shared" si="0"/>
        <v>4</v>
      </c>
      <c r="M5" s="9">
        <f t="shared" si="0"/>
        <v>4</v>
      </c>
      <c r="N5" s="9">
        <f t="shared" si="0"/>
        <v>4</v>
      </c>
      <c r="O5" s="9">
        <f t="shared" si="0"/>
        <v>4</v>
      </c>
      <c r="P5" s="9">
        <f t="shared" si="0"/>
        <v>4</v>
      </c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28"/>
      <c r="V5" s="46"/>
      <c r="W5" s="46"/>
      <c r="X5" s="22">
        <f>X7+X9</f>
        <v>0</v>
      </c>
      <c r="Y5" s="22">
        <f t="shared" ref="Y5:AO6" si="1">Y7+Y9</f>
        <v>2</v>
      </c>
      <c r="Z5" s="22">
        <f t="shared" si="1"/>
        <v>4</v>
      </c>
      <c r="AA5" s="22">
        <f t="shared" si="1"/>
        <v>4</v>
      </c>
      <c r="AB5" s="22">
        <f t="shared" si="1"/>
        <v>4</v>
      </c>
      <c r="AC5" s="22">
        <f t="shared" si="1"/>
        <v>4</v>
      </c>
      <c r="AD5" s="22">
        <f t="shared" si="1"/>
        <v>4</v>
      </c>
      <c r="AE5" s="22">
        <f t="shared" si="1"/>
        <v>4</v>
      </c>
      <c r="AF5" s="22">
        <f t="shared" si="1"/>
        <v>4</v>
      </c>
      <c r="AG5" s="22">
        <f t="shared" si="1"/>
        <v>4</v>
      </c>
      <c r="AH5" s="22">
        <f t="shared" si="1"/>
        <v>4</v>
      </c>
      <c r="AI5" s="22">
        <f t="shared" si="1"/>
        <v>4</v>
      </c>
      <c r="AJ5" s="22">
        <f t="shared" si="1"/>
        <v>4</v>
      </c>
      <c r="AK5" s="22">
        <f t="shared" si="1"/>
        <v>4</v>
      </c>
      <c r="AL5" s="22">
        <f t="shared" si="1"/>
        <v>4</v>
      </c>
      <c r="AM5" s="22">
        <f t="shared" si="1"/>
        <v>4</v>
      </c>
      <c r="AN5" s="22">
        <f t="shared" si="1"/>
        <v>4</v>
      </c>
      <c r="AO5" s="22">
        <f t="shared" si="1"/>
        <v>4</v>
      </c>
      <c r="AP5" s="22">
        <f t="shared" ref="AP5:AQ6" si="2">AP7+AP9</f>
        <v>4</v>
      </c>
      <c r="AQ5" s="22">
        <f t="shared" si="2"/>
        <v>4</v>
      </c>
      <c r="AR5" s="28"/>
      <c r="AS5" s="46"/>
      <c r="AT5" s="46"/>
      <c r="AU5" s="46"/>
      <c r="AV5" s="46"/>
      <c r="AW5" s="46"/>
      <c r="AX5" s="46"/>
      <c r="AY5" s="22"/>
      <c r="AZ5" s="22"/>
      <c r="BA5" s="22"/>
      <c r="BB5" s="22"/>
      <c r="BC5" s="22"/>
      <c r="BD5" s="22"/>
      <c r="BE5" s="9">
        <f>SUM(E5:BD5)</f>
        <v>122</v>
      </c>
      <c r="BF5" s="9"/>
    </row>
    <row r="6" spans="1:58" x14ac:dyDescent="0.2">
      <c r="A6" s="128"/>
      <c r="B6" s="112"/>
      <c r="C6" s="130"/>
      <c r="D6" s="64" t="s">
        <v>7</v>
      </c>
      <c r="E6" s="21">
        <f>SUM(E8,E10)</f>
        <v>0</v>
      </c>
      <c r="F6" s="21">
        <f t="shared" ref="F6:T6" si="3">SUM(F8,F10)</f>
        <v>0</v>
      </c>
      <c r="G6" s="21">
        <f t="shared" si="3"/>
        <v>0</v>
      </c>
      <c r="H6" s="21">
        <f t="shared" si="3"/>
        <v>0</v>
      </c>
      <c r="I6" s="21">
        <f t="shared" si="3"/>
        <v>0</v>
      </c>
      <c r="J6" s="21">
        <f t="shared" si="3"/>
        <v>0</v>
      </c>
      <c r="K6" s="21">
        <f t="shared" si="3"/>
        <v>0</v>
      </c>
      <c r="L6" s="21">
        <f t="shared" si="3"/>
        <v>0</v>
      </c>
      <c r="M6" s="21">
        <f t="shared" si="3"/>
        <v>0</v>
      </c>
      <c r="N6" s="21">
        <f t="shared" si="3"/>
        <v>0</v>
      </c>
      <c r="O6" s="21">
        <f t="shared" si="3"/>
        <v>0</v>
      </c>
      <c r="P6" s="21">
        <f t="shared" si="3"/>
        <v>0</v>
      </c>
      <c r="Q6" s="21">
        <f t="shared" si="3"/>
        <v>0</v>
      </c>
      <c r="R6" s="21">
        <f t="shared" si="3"/>
        <v>0</v>
      </c>
      <c r="S6" s="21">
        <f t="shared" si="3"/>
        <v>0</v>
      </c>
      <c r="T6" s="21">
        <f t="shared" si="3"/>
        <v>0</v>
      </c>
      <c r="U6" s="29"/>
      <c r="V6" s="47"/>
      <c r="W6" s="47"/>
      <c r="X6" s="49">
        <f>X8+X10</f>
        <v>0</v>
      </c>
      <c r="Y6" s="49">
        <f t="shared" si="1"/>
        <v>2</v>
      </c>
      <c r="Z6" s="49">
        <f t="shared" si="1"/>
        <v>0</v>
      </c>
      <c r="AA6" s="49">
        <f t="shared" si="1"/>
        <v>0</v>
      </c>
      <c r="AB6" s="49">
        <f t="shared" si="1"/>
        <v>0</v>
      </c>
      <c r="AC6" s="49">
        <f t="shared" si="1"/>
        <v>0</v>
      </c>
      <c r="AD6" s="49">
        <f t="shared" si="1"/>
        <v>0</v>
      </c>
      <c r="AE6" s="49">
        <f t="shared" si="1"/>
        <v>0</v>
      </c>
      <c r="AF6" s="49">
        <f t="shared" si="1"/>
        <v>0</v>
      </c>
      <c r="AG6" s="49">
        <f t="shared" si="1"/>
        <v>0</v>
      </c>
      <c r="AH6" s="49">
        <f t="shared" si="1"/>
        <v>0</v>
      </c>
      <c r="AI6" s="49">
        <f t="shared" si="1"/>
        <v>0</v>
      </c>
      <c r="AJ6" s="49">
        <f t="shared" si="1"/>
        <v>0</v>
      </c>
      <c r="AK6" s="49">
        <f t="shared" si="1"/>
        <v>0</v>
      </c>
      <c r="AL6" s="49">
        <f t="shared" si="1"/>
        <v>0</v>
      </c>
      <c r="AM6" s="49">
        <f t="shared" si="1"/>
        <v>0</v>
      </c>
      <c r="AN6" s="49">
        <f t="shared" si="1"/>
        <v>0</v>
      </c>
      <c r="AO6" s="49">
        <f t="shared" si="1"/>
        <v>0</v>
      </c>
      <c r="AP6" s="49">
        <f t="shared" si="2"/>
        <v>0</v>
      </c>
      <c r="AQ6" s="49">
        <f t="shared" si="2"/>
        <v>0</v>
      </c>
      <c r="AR6" s="29"/>
      <c r="AS6" s="47"/>
      <c r="AT6" s="47"/>
      <c r="AU6" s="47"/>
      <c r="AV6" s="47"/>
      <c r="AW6" s="47"/>
      <c r="AX6" s="46"/>
      <c r="AY6" s="22"/>
      <c r="AZ6" s="22"/>
      <c r="BA6" s="22"/>
      <c r="BB6" s="22"/>
      <c r="BC6" s="22"/>
      <c r="BD6" s="22"/>
      <c r="BE6" s="9"/>
      <c r="BF6" s="21">
        <f>SUM(E6:BD6)</f>
        <v>2</v>
      </c>
    </row>
    <row r="7" spans="1:58" x14ac:dyDescent="0.2">
      <c r="A7" s="128"/>
      <c r="B7" s="131" t="s">
        <v>88</v>
      </c>
      <c r="C7" s="119" t="s">
        <v>29</v>
      </c>
      <c r="D7" s="17" t="s">
        <v>6</v>
      </c>
      <c r="E7" s="6"/>
      <c r="F7" s="6"/>
      <c r="G7" s="6"/>
      <c r="H7" s="6"/>
      <c r="I7" s="6">
        <v>2</v>
      </c>
      <c r="J7" s="6">
        <v>2</v>
      </c>
      <c r="K7" s="6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9"/>
      <c r="V7" s="42"/>
      <c r="W7" s="42"/>
      <c r="X7" s="26"/>
      <c r="Y7" s="39">
        <v>2</v>
      </c>
      <c r="Z7" s="39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17">
        <v>2</v>
      </c>
      <c r="AK7" s="17">
        <v>2</v>
      </c>
      <c r="AL7" s="17">
        <v>2</v>
      </c>
      <c r="AM7" s="26">
        <v>2</v>
      </c>
      <c r="AN7" s="24">
        <v>2</v>
      </c>
      <c r="AO7" s="26">
        <v>2</v>
      </c>
      <c r="AP7" s="26">
        <v>2</v>
      </c>
      <c r="AQ7" s="26">
        <v>2</v>
      </c>
      <c r="AR7" s="14"/>
      <c r="AS7" s="41"/>
      <c r="AT7" s="41"/>
      <c r="AU7" s="41"/>
      <c r="AV7" s="41"/>
      <c r="AW7" s="41"/>
      <c r="AX7" s="46"/>
      <c r="AY7" s="33"/>
      <c r="AZ7" s="33"/>
      <c r="BA7" s="33"/>
      <c r="BB7" s="33"/>
      <c r="BC7" s="33"/>
      <c r="BD7" s="33"/>
      <c r="BE7" s="8">
        <f t="shared" ref="BE7:BE71" si="4">SUM(E7:BD7)</f>
        <v>62</v>
      </c>
      <c r="BF7" s="8"/>
    </row>
    <row r="8" spans="1:58" x14ac:dyDescent="0.2">
      <c r="A8" s="128"/>
      <c r="B8" s="131"/>
      <c r="C8" s="120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42"/>
      <c r="W8" s="42"/>
      <c r="X8" s="26"/>
      <c r="Y8" s="39"/>
      <c r="Z8" s="39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26"/>
      <c r="AN8" s="33"/>
      <c r="AO8" s="26"/>
      <c r="AP8" s="24"/>
      <c r="AQ8" s="24"/>
      <c r="AR8" s="14"/>
      <c r="AS8" s="41"/>
      <c r="AT8" s="41"/>
      <c r="AU8" s="41"/>
      <c r="AV8" s="41"/>
      <c r="AW8" s="41"/>
      <c r="AX8" s="46"/>
      <c r="AY8" s="33"/>
      <c r="AZ8" s="33"/>
      <c r="BA8" s="33"/>
      <c r="BB8" s="33"/>
      <c r="BC8" s="33"/>
      <c r="BD8" s="33"/>
      <c r="BE8" s="8"/>
      <c r="BF8" s="27">
        <f>SUM(E8:BD8)</f>
        <v>0</v>
      </c>
    </row>
    <row r="9" spans="1:58" x14ac:dyDescent="0.2">
      <c r="A9" s="128"/>
      <c r="B9" s="131" t="s">
        <v>90</v>
      </c>
      <c r="C9" s="119" t="s">
        <v>91</v>
      </c>
      <c r="D9" s="17" t="s">
        <v>6</v>
      </c>
      <c r="E9" s="6"/>
      <c r="F9" s="6"/>
      <c r="G9" s="6"/>
      <c r="H9" s="6"/>
      <c r="I9" s="6">
        <v>2</v>
      </c>
      <c r="J9" s="6">
        <v>2</v>
      </c>
      <c r="K9" s="6">
        <v>2</v>
      </c>
      <c r="L9" s="17">
        <v>2</v>
      </c>
      <c r="M9" s="17">
        <v>2</v>
      </c>
      <c r="N9" s="17">
        <v>2</v>
      </c>
      <c r="O9" s="17">
        <v>2</v>
      </c>
      <c r="P9" s="17">
        <v>2</v>
      </c>
      <c r="Q9" s="17">
        <v>2</v>
      </c>
      <c r="R9" s="17">
        <v>2</v>
      </c>
      <c r="S9" s="17">
        <v>2</v>
      </c>
      <c r="T9" s="17">
        <v>2</v>
      </c>
      <c r="U9" s="19"/>
      <c r="V9" s="42"/>
      <c r="W9" s="42"/>
      <c r="X9" s="26"/>
      <c r="Y9" s="39"/>
      <c r="Z9" s="39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17">
        <v>2</v>
      </c>
      <c r="AK9" s="17">
        <v>2</v>
      </c>
      <c r="AL9" s="17">
        <v>2</v>
      </c>
      <c r="AM9" s="26">
        <v>2</v>
      </c>
      <c r="AN9" s="24">
        <v>2</v>
      </c>
      <c r="AO9" s="26">
        <v>2</v>
      </c>
      <c r="AP9" s="26">
        <v>2</v>
      </c>
      <c r="AQ9" s="24">
        <v>2</v>
      </c>
      <c r="AR9" s="14"/>
      <c r="AS9" s="41"/>
      <c r="AT9" s="41"/>
      <c r="AU9" s="41"/>
      <c r="AV9" s="41"/>
      <c r="AW9" s="41"/>
      <c r="AX9" s="46"/>
      <c r="AY9" s="33"/>
      <c r="AZ9" s="33"/>
      <c r="BA9" s="33"/>
      <c r="BB9" s="33"/>
      <c r="BC9" s="33"/>
      <c r="BD9" s="33"/>
      <c r="BE9" s="8">
        <f t="shared" si="4"/>
        <v>60</v>
      </c>
      <c r="BF9" s="8"/>
    </row>
    <row r="10" spans="1:58" x14ac:dyDescent="0.2">
      <c r="A10" s="128"/>
      <c r="B10" s="131"/>
      <c r="C10" s="120"/>
      <c r="D10" s="17" t="s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42"/>
      <c r="W10" s="42"/>
      <c r="X10" s="26"/>
      <c r="Y10" s="39">
        <v>2</v>
      </c>
      <c r="Z10" s="39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26"/>
      <c r="AN10" s="24"/>
      <c r="AO10" s="26"/>
      <c r="AP10" s="26"/>
      <c r="AQ10" s="24"/>
      <c r="AR10" s="14"/>
      <c r="AS10" s="41"/>
      <c r="AT10" s="41"/>
      <c r="AU10" s="41"/>
      <c r="AV10" s="41"/>
      <c r="AW10" s="41"/>
      <c r="AX10" s="46"/>
      <c r="AY10" s="33"/>
      <c r="AZ10" s="33"/>
      <c r="BA10" s="33"/>
      <c r="BB10" s="33"/>
      <c r="BC10" s="33"/>
      <c r="BD10" s="33"/>
      <c r="BE10" s="8"/>
      <c r="BF10" s="16">
        <f>SUM(E10:BD10)</f>
        <v>2</v>
      </c>
    </row>
    <row r="11" spans="1:58" x14ac:dyDescent="0.2">
      <c r="A11" s="128"/>
      <c r="B11" s="110" t="s">
        <v>183</v>
      </c>
      <c r="C11" s="110" t="s">
        <v>182</v>
      </c>
      <c r="D11" s="17" t="s">
        <v>6</v>
      </c>
      <c r="E11" s="6"/>
      <c r="F11" s="6"/>
      <c r="G11" s="6"/>
      <c r="H11" s="6"/>
      <c r="I11" s="6">
        <v>2</v>
      </c>
      <c r="J11" s="6">
        <v>4</v>
      </c>
      <c r="K11" s="6">
        <v>2</v>
      </c>
      <c r="L11" s="6">
        <v>4</v>
      </c>
      <c r="M11" s="6">
        <v>4</v>
      </c>
      <c r="N11" s="6">
        <v>4</v>
      </c>
      <c r="O11" s="6">
        <v>4</v>
      </c>
      <c r="P11" s="6">
        <v>4</v>
      </c>
      <c r="Q11" s="6">
        <v>4</v>
      </c>
      <c r="R11" s="6">
        <v>4</v>
      </c>
      <c r="S11" s="6">
        <v>4</v>
      </c>
      <c r="T11" s="6">
        <v>4</v>
      </c>
      <c r="U11" s="14"/>
      <c r="V11" s="42"/>
      <c r="W11" s="42"/>
      <c r="X11" s="26"/>
      <c r="Y11" s="39"/>
      <c r="Z11" s="39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26"/>
      <c r="AN11" s="24"/>
      <c r="AO11" s="26"/>
      <c r="AP11" s="26"/>
      <c r="AQ11" s="24"/>
      <c r="AR11" s="14"/>
      <c r="AS11" s="41"/>
      <c r="AT11" s="41"/>
      <c r="AU11" s="41"/>
      <c r="AV11" s="41"/>
      <c r="AW11" s="41"/>
      <c r="AX11" s="46"/>
      <c r="AY11" s="33"/>
      <c r="AZ11" s="33"/>
      <c r="BA11" s="33"/>
      <c r="BB11" s="33"/>
      <c r="BC11" s="33"/>
      <c r="BD11" s="33"/>
      <c r="BE11" s="8"/>
      <c r="BF11" s="16"/>
    </row>
    <row r="12" spans="1:58" x14ac:dyDescent="0.2">
      <c r="A12" s="128"/>
      <c r="B12" s="111"/>
      <c r="C12" s="111"/>
      <c r="D12" s="17" t="s">
        <v>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4"/>
      <c r="V12" s="42"/>
      <c r="W12" s="42"/>
      <c r="X12" s="26"/>
      <c r="Y12" s="39"/>
      <c r="Z12" s="39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26"/>
      <c r="AN12" s="24"/>
      <c r="AO12" s="26"/>
      <c r="AP12" s="26"/>
      <c r="AQ12" s="24"/>
      <c r="AR12" s="14"/>
      <c r="AS12" s="41"/>
      <c r="AT12" s="41"/>
      <c r="AU12" s="41"/>
      <c r="AV12" s="41"/>
      <c r="AW12" s="41"/>
      <c r="AX12" s="46"/>
      <c r="AY12" s="33"/>
      <c r="AZ12" s="33"/>
      <c r="BA12" s="33"/>
      <c r="BB12" s="33"/>
      <c r="BC12" s="33"/>
      <c r="BD12" s="33"/>
      <c r="BE12" s="8"/>
      <c r="BF12" s="16"/>
    </row>
    <row r="13" spans="1:58" x14ac:dyDescent="0.2">
      <c r="A13" s="128"/>
      <c r="B13" s="112" t="s">
        <v>12</v>
      </c>
      <c r="C13" s="132" t="s">
        <v>13</v>
      </c>
      <c r="D13" s="65" t="s">
        <v>6</v>
      </c>
      <c r="E13" s="22">
        <f t="shared" ref="E13:T14" si="5">SUM(E15,E21)</f>
        <v>0</v>
      </c>
      <c r="F13" s="22">
        <f t="shared" si="5"/>
        <v>0</v>
      </c>
      <c r="G13" s="22">
        <f t="shared" si="5"/>
        <v>0</v>
      </c>
      <c r="H13" s="22">
        <f t="shared" si="5"/>
        <v>0</v>
      </c>
      <c r="I13" s="22">
        <f t="shared" si="5"/>
        <v>22</v>
      </c>
      <c r="J13" s="22">
        <f t="shared" si="5"/>
        <v>20</v>
      </c>
      <c r="K13" s="22">
        <f t="shared" si="5"/>
        <v>22</v>
      </c>
      <c r="L13" s="22">
        <f t="shared" si="5"/>
        <v>20</v>
      </c>
      <c r="M13" s="22">
        <f t="shared" si="5"/>
        <v>22</v>
      </c>
      <c r="N13" s="22">
        <f t="shared" si="5"/>
        <v>20</v>
      </c>
      <c r="O13" s="22">
        <f t="shared" si="5"/>
        <v>22</v>
      </c>
      <c r="P13" s="22">
        <f t="shared" si="5"/>
        <v>20</v>
      </c>
      <c r="Q13" s="22">
        <f t="shared" si="5"/>
        <v>22</v>
      </c>
      <c r="R13" s="22">
        <f t="shared" si="5"/>
        <v>20</v>
      </c>
      <c r="S13" s="22">
        <f t="shared" si="5"/>
        <v>20</v>
      </c>
      <c r="T13" s="22">
        <f t="shared" si="5"/>
        <v>20</v>
      </c>
      <c r="U13" s="28"/>
      <c r="V13" s="46"/>
      <c r="W13" s="46"/>
      <c r="X13" s="36">
        <f>X21</f>
        <v>0</v>
      </c>
      <c r="Y13" s="53">
        <f>Y15+Y21</f>
        <v>32</v>
      </c>
      <c r="Z13" s="53">
        <f t="shared" ref="Z13:AQ13" si="6">Z15+Z21</f>
        <v>30</v>
      </c>
      <c r="AA13" s="53">
        <f t="shared" si="6"/>
        <v>30</v>
      </c>
      <c r="AB13" s="53">
        <f t="shared" si="6"/>
        <v>30</v>
      </c>
      <c r="AC13" s="53">
        <f t="shared" si="6"/>
        <v>30</v>
      </c>
      <c r="AD13" s="53">
        <f t="shared" si="6"/>
        <v>30</v>
      </c>
      <c r="AE13" s="53">
        <f t="shared" si="6"/>
        <v>30</v>
      </c>
      <c r="AF13" s="53">
        <f t="shared" si="6"/>
        <v>30</v>
      </c>
      <c r="AG13" s="53">
        <f t="shared" si="6"/>
        <v>30</v>
      </c>
      <c r="AH13" s="53">
        <f t="shared" si="6"/>
        <v>30</v>
      </c>
      <c r="AI13" s="53">
        <f t="shared" si="6"/>
        <v>30</v>
      </c>
      <c r="AJ13" s="53">
        <f t="shared" si="6"/>
        <v>30</v>
      </c>
      <c r="AK13" s="53">
        <f t="shared" si="6"/>
        <v>30</v>
      </c>
      <c r="AL13" s="53">
        <f t="shared" si="6"/>
        <v>30</v>
      </c>
      <c r="AM13" s="53">
        <f t="shared" si="6"/>
        <v>30</v>
      </c>
      <c r="AN13" s="53">
        <f t="shared" si="6"/>
        <v>30</v>
      </c>
      <c r="AO13" s="53">
        <f t="shared" si="6"/>
        <v>30</v>
      </c>
      <c r="AP13" s="53">
        <f t="shared" si="6"/>
        <v>30</v>
      </c>
      <c r="AQ13" s="53">
        <f t="shared" si="6"/>
        <v>30</v>
      </c>
      <c r="AR13" s="28"/>
      <c r="AS13" s="46"/>
      <c r="AT13" s="46"/>
      <c r="AU13" s="46"/>
      <c r="AV13" s="46"/>
      <c r="AW13" s="46"/>
      <c r="AX13" s="46"/>
      <c r="AY13" s="22"/>
      <c r="AZ13" s="22"/>
      <c r="BA13" s="22"/>
      <c r="BB13" s="22"/>
      <c r="BC13" s="22"/>
      <c r="BD13" s="22"/>
      <c r="BE13" s="9">
        <f>SUM(E13:BD13)</f>
        <v>822</v>
      </c>
      <c r="BF13" s="9"/>
    </row>
    <row r="14" spans="1:58" x14ac:dyDescent="0.2">
      <c r="A14" s="128"/>
      <c r="B14" s="112"/>
      <c r="C14" s="133"/>
      <c r="D14" s="65" t="s">
        <v>7</v>
      </c>
      <c r="E14" s="22">
        <f t="shared" si="5"/>
        <v>0</v>
      </c>
      <c r="F14" s="22">
        <f t="shared" si="5"/>
        <v>0</v>
      </c>
      <c r="G14" s="22">
        <f t="shared" si="5"/>
        <v>0</v>
      </c>
      <c r="H14" s="22">
        <f t="shared" si="5"/>
        <v>0</v>
      </c>
      <c r="I14" s="22">
        <f t="shared" si="5"/>
        <v>0</v>
      </c>
      <c r="J14" s="22">
        <f t="shared" si="5"/>
        <v>0</v>
      </c>
      <c r="K14" s="22">
        <f t="shared" si="5"/>
        <v>0</v>
      </c>
      <c r="L14" s="22">
        <f t="shared" si="5"/>
        <v>0</v>
      </c>
      <c r="M14" s="22">
        <f t="shared" si="5"/>
        <v>0</v>
      </c>
      <c r="N14" s="22">
        <f t="shared" si="5"/>
        <v>0</v>
      </c>
      <c r="O14" s="22">
        <f t="shared" si="5"/>
        <v>0</v>
      </c>
      <c r="P14" s="22">
        <f t="shared" si="5"/>
        <v>0</v>
      </c>
      <c r="Q14" s="22">
        <f t="shared" si="5"/>
        <v>0</v>
      </c>
      <c r="R14" s="22">
        <f t="shared" si="5"/>
        <v>0</v>
      </c>
      <c r="S14" s="22">
        <f t="shared" si="5"/>
        <v>0</v>
      </c>
      <c r="T14" s="22">
        <f t="shared" si="5"/>
        <v>0</v>
      </c>
      <c r="U14" s="28"/>
      <c r="V14" s="46"/>
      <c r="W14" s="46"/>
      <c r="X14" s="36"/>
      <c r="Y14" s="53">
        <f>Y16+Y22</f>
        <v>0</v>
      </c>
      <c r="Z14" s="53">
        <f>Z16+Z22</f>
        <v>0</v>
      </c>
      <c r="AA14" s="53">
        <f t="shared" ref="AA14:AP14" si="7">AA16+AA22</f>
        <v>0</v>
      </c>
      <c r="AB14" s="53">
        <f t="shared" si="7"/>
        <v>0</v>
      </c>
      <c r="AC14" s="53">
        <f t="shared" si="7"/>
        <v>0</v>
      </c>
      <c r="AD14" s="53">
        <f t="shared" si="7"/>
        <v>0</v>
      </c>
      <c r="AE14" s="53">
        <f t="shared" si="7"/>
        <v>0</v>
      </c>
      <c r="AF14" s="53">
        <f t="shared" si="7"/>
        <v>0</v>
      </c>
      <c r="AG14" s="53">
        <f t="shared" si="7"/>
        <v>0</v>
      </c>
      <c r="AH14" s="53">
        <f t="shared" si="7"/>
        <v>0</v>
      </c>
      <c r="AI14" s="53">
        <f t="shared" si="7"/>
        <v>0</v>
      </c>
      <c r="AJ14" s="53">
        <f t="shared" si="7"/>
        <v>0</v>
      </c>
      <c r="AK14" s="53">
        <f t="shared" si="7"/>
        <v>0</v>
      </c>
      <c r="AL14" s="53">
        <f t="shared" si="7"/>
        <v>0</v>
      </c>
      <c r="AM14" s="53">
        <f t="shared" si="7"/>
        <v>0</v>
      </c>
      <c r="AN14" s="53">
        <f t="shared" si="7"/>
        <v>0</v>
      </c>
      <c r="AO14" s="53">
        <f t="shared" si="7"/>
        <v>0</v>
      </c>
      <c r="AP14" s="53">
        <f t="shared" si="7"/>
        <v>0</v>
      </c>
      <c r="AQ14" s="53">
        <f t="shared" ref="AQ14" si="8">AQ16+AQ22</f>
        <v>0</v>
      </c>
      <c r="AR14" s="28"/>
      <c r="AS14" s="46"/>
      <c r="AT14" s="46"/>
      <c r="AU14" s="46"/>
      <c r="AV14" s="46"/>
      <c r="AW14" s="46"/>
      <c r="AX14" s="46"/>
      <c r="AY14" s="22"/>
      <c r="AZ14" s="22"/>
      <c r="BA14" s="22"/>
      <c r="BB14" s="22"/>
      <c r="BC14" s="22"/>
      <c r="BD14" s="22"/>
      <c r="BE14" s="8"/>
      <c r="BF14" s="21">
        <f>SUM(E14:BD14)</f>
        <v>0</v>
      </c>
    </row>
    <row r="15" spans="1:58" x14ac:dyDescent="0.2">
      <c r="A15" s="128"/>
      <c r="B15" s="112" t="s">
        <v>10</v>
      </c>
      <c r="C15" s="132" t="s">
        <v>95</v>
      </c>
      <c r="D15" s="65" t="s">
        <v>6</v>
      </c>
      <c r="E15" s="22">
        <f>E17+E19</f>
        <v>0</v>
      </c>
      <c r="F15" s="22">
        <f t="shared" ref="F15:T16" si="9">F17+F19</f>
        <v>0</v>
      </c>
      <c r="G15" s="22">
        <f t="shared" si="9"/>
        <v>0</v>
      </c>
      <c r="H15" s="22">
        <f t="shared" si="9"/>
        <v>0</v>
      </c>
      <c r="I15" s="22">
        <f t="shared" si="9"/>
        <v>6</v>
      </c>
      <c r="J15" s="22">
        <f t="shared" si="9"/>
        <v>4</v>
      </c>
      <c r="K15" s="22">
        <f t="shared" si="9"/>
        <v>6</v>
      </c>
      <c r="L15" s="22">
        <f t="shared" si="9"/>
        <v>4</v>
      </c>
      <c r="M15" s="22">
        <f t="shared" si="9"/>
        <v>6</v>
      </c>
      <c r="N15" s="22">
        <f t="shared" si="9"/>
        <v>4</v>
      </c>
      <c r="O15" s="22">
        <f t="shared" si="9"/>
        <v>6</v>
      </c>
      <c r="P15" s="22">
        <f t="shared" si="9"/>
        <v>4</v>
      </c>
      <c r="Q15" s="22">
        <f t="shared" si="9"/>
        <v>6</v>
      </c>
      <c r="R15" s="22">
        <f t="shared" si="9"/>
        <v>4</v>
      </c>
      <c r="S15" s="22">
        <f t="shared" si="9"/>
        <v>4</v>
      </c>
      <c r="T15" s="22">
        <f t="shared" si="9"/>
        <v>4</v>
      </c>
      <c r="U15" s="28"/>
      <c r="V15" s="46"/>
      <c r="W15" s="46"/>
      <c r="X15" s="22"/>
      <c r="Y15" s="22">
        <f>Y17+Y19</f>
        <v>4</v>
      </c>
      <c r="Z15" s="22">
        <f>Z17+Z19</f>
        <v>2</v>
      </c>
      <c r="AA15" s="22">
        <f t="shared" ref="AA15:AP16" si="10">AA17+AA19</f>
        <v>4</v>
      </c>
      <c r="AB15" s="22">
        <f t="shared" si="10"/>
        <v>2</v>
      </c>
      <c r="AC15" s="22">
        <f t="shared" si="10"/>
        <v>4</v>
      </c>
      <c r="AD15" s="22">
        <f t="shared" si="10"/>
        <v>2</v>
      </c>
      <c r="AE15" s="22">
        <f t="shared" si="10"/>
        <v>4</v>
      </c>
      <c r="AF15" s="22">
        <f t="shared" si="10"/>
        <v>2</v>
      </c>
      <c r="AG15" s="22">
        <f t="shared" si="10"/>
        <v>4</v>
      </c>
      <c r="AH15" s="22">
        <f t="shared" si="10"/>
        <v>2</v>
      </c>
      <c r="AI15" s="22">
        <f t="shared" si="10"/>
        <v>2</v>
      </c>
      <c r="AJ15" s="22">
        <f t="shared" si="10"/>
        <v>2</v>
      </c>
      <c r="AK15" s="22">
        <f t="shared" si="10"/>
        <v>2</v>
      </c>
      <c r="AL15" s="22">
        <f t="shared" si="10"/>
        <v>2</v>
      </c>
      <c r="AM15" s="22">
        <f t="shared" si="10"/>
        <v>2</v>
      </c>
      <c r="AN15" s="22">
        <f t="shared" si="10"/>
        <v>2</v>
      </c>
      <c r="AO15" s="22">
        <f t="shared" si="10"/>
        <v>2</v>
      </c>
      <c r="AP15" s="22">
        <f t="shared" si="10"/>
        <v>2</v>
      </c>
      <c r="AQ15" s="22">
        <f t="shared" ref="AQ15:AQ16" si="11">AQ17+AQ19</f>
        <v>2</v>
      </c>
      <c r="AR15" s="28"/>
      <c r="AS15" s="46"/>
      <c r="AT15" s="46"/>
      <c r="AU15" s="46"/>
      <c r="AV15" s="46"/>
      <c r="AW15" s="46"/>
      <c r="AX15" s="46"/>
      <c r="AY15" s="22"/>
      <c r="AZ15" s="22"/>
      <c r="BA15" s="22"/>
      <c r="BB15" s="22"/>
      <c r="BC15" s="22"/>
      <c r="BD15" s="22"/>
      <c r="BE15" s="9">
        <f>SUM(E15:BD15)</f>
        <v>106</v>
      </c>
      <c r="BF15" s="9"/>
    </row>
    <row r="16" spans="1:58" x14ac:dyDescent="0.2">
      <c r="A16" s="128"/>
      <c r="B16" s="112"/>
      <c r="C16" s="133"/>
      <c r="D16" s="65" t="s">
        <v>7</v>
      </c>
      <c r="E16" s="22">
        <f>E18+E20</f>
        <v>0</v>
      </c>
      <c r="F16" s="22">
        <f t="shared" si="9"/>
        <v>0</v>
      </c>
      <c r="G16" s="22">
        <f t="shared" si="9"/>
        <v>0</v>
      </c>
      <c r="H16" s="22">
        <f t="shared" si="9"/>
        <v>0</v>
      </c>
      <c r="I16" s="22">
        <f t="shared" si="9"/>
        <v>0</v>
      </c>
      <c r="J16" s="22">
        <f t="shared" si="9"/>
        <v>0</v>
      </c>
      <c r="K16" s="22">
        <f t="shared" si="9"/>
        <v>0</v>
      </c>
      <c r="L16" s="22">
        <f t="shared" si="9"/>
        <v>0</v>
      </c>
      <c r="M16" s="22">
        <f t="shared" si="9"/>
        <v>0</v>
      </c>
      <c r="N16" s="22">
        <f t="shared" si="9"/>
        <v>0</v>
      </c>
      <c r="O16" s="22">
        <f t="shared" si="9"/>
        <v>0</v>
      </c>
      <c r="P16" s="22">
        <f t="shared" si="9"/>
        <v>0</v>
      </c>
      <c r="Q16" s="22">
        <f t="shared" si="9"/>
        <v>0</v>
      </c>
      <c r="R16" s="22">
        <f t="shared" si="9"/>
        <v>0</v>
      </c>
      <c r="S16" s="22">
        <f t="shared" si="9"/>
        <v>0</v>
      </c>
      <c r="T16" s="22">
        <f t="shared" si="9"/>
        <v>0</v>
      </c>
      <c r="U16" s="28"/>
      <c r="V16" s="46"/>
      <c r="W16" s="46"/>
      <c r="X16" s="22"/>
      <c r="Y16" s="22">
        <f>Y18</f>
        <v>0</v>
      </c>
      <c r="Z16" s="22">
        <f>Z18+Z20</f>
        <v>0</v>
      </c>
      <c r="AA16" s="22">
        <f t="shared" si="10"/>
        <v>0</v>
      </c>
      <c r="AB16" s="22">
        <f t="shared" si="10"/>
        <v>0</v>
      </c>
      <c r="AC16" s="22">
        <f t="shared" si="10"/>
        <v>0</v>
      </c>
      <c r="AD16" s="22">
        <f t="shared" si="10"/>
        <v>0</v>
      </c>
      <c r="AE16" s="22">
        <f t="shared" si="10"/>
        <v>0</v>
      </c>
      <c r="AF16" s="22">
        <f t="shared" si="10"/>
        <v>0</v>
      </c>
      <c r="AG16" s="22">
        <f t="shared" si="10"/>
        <v>0</v>
      </c>
      <c r="AH16" s="22">
        <f t="shared" si="10"/>
        <v>0</v>
      </c>
      <c r="AI16" s="22">
        <f t="shared" si="10"/>
        <v>0</v>
      </c>
      <c r="AJ16" s="22">
        <f t="shared" si="10"/>
        <v>0</v>
      </c>
      <c r="AK16" s="22">
        <f t="shared" si="10"/>
        <v>0</v>
      </c>
      <c r="AL16" s="22">
        <f t="shared" si="10"/>
        <v>0</v>
      </c>
      <c r="AM16" s="22">
        <f t="shared" si="10"/>
        <v>0</v>
      </c>
      <c r="AN16" s="22">
        <f t="shared" si="10"/>
        <v>0</v>
      </c>
      <c r="AO16" s="22">
        <f t="shared" si="10"/>
        <v>0</v>
      </c>
      <c r="AP16" s="22">
        <f t="shared" si="10"/>
        <v>0</v>
      </c>
      <c r="AQ16" s="22">
        <f t="shared" si="11"/>
        <v>0</v>
      </c>
      <c r="AR16" s="28"/>
      <c r="AS16" s="46"/>
      <c r="AT16" s="46"/>
      <c r="AU16" s="46"/>
      <c r="AV16" s="46"/>
      <c r="AW16" s="46"/>
      <c r="AX16" s="46"/>
      <c r="AY16" s="22"/>
      <c r="AZ16" s="22"/>
      <c r="BA16" s="22"/>
      <c r="BB16" s="22"/>
      <c r="BC16" s="22"/>
      <c r="BD16" s="22"/>
      <c r="BE16" s="8"/>
      <c r="BF16" s="21">
        <f>SUM(E16:BD16)</f>
        <v>0</v>
      </c>
    </row>
    <row r="17" spans="1:58" x14ac:dyDescent="0.2">
      <c r="A17" s="128"/>
      <c r="B17" s="134" t="s">
        <v>130</v>
      </c>
      <c r="C17" s="117" t="s">
        <v>131</v>
      </c>
      <c r="D17" s="17" t="s">
        <v>6</v>
      </c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8"/>
      <c r="V17" s="46"/>
      <c r="W17" s="46"/>
      <c r="X17" s="33"/>
      <c r="Y17" s="33">
        <v>4</v>
      </c>
      <c r="Z17" s="24">
        <v>2</v>
      </c>
      <c r="AA17" s="24">
        <v>4</v>
      </c>
      <c r="AB17" s="24">
        <v>2</v>
      </c>
      <c r="AC17" s="24">
        <v>4</v>
      </c>
      <c r="AD17" s="24">
        <v>2</v>
      </c>
      <c r="AE17" s="24">
        <v>4</v>
      </c>
      <c r="AF17" s="24">
        <v>2</v>
      </c>
      <c r="AG17" s="24">
        <v>4</v>
      </c>
      <c r="AH17" s="24">
        <v>2</v>
      </c>
      <c r="AI17" s="24">
        <v>2</v>
      </c>
      <c r="AJ17" s="24">
        <v>2</v>
      </c>
      <c r="AK17" s="24">
        <v>2</v>
      </c>
      <c r="AL17" s="24">
        <v>2</v>
      </c>
      <c r="AM17" s="24">
        <v>2</v>
      </c>
      <c r="AN17" s="24">
        <v>2</v>
      </c>
      <c r="AO17" s="24">
        <v>2</v>
      </c>
      <c r="AP17" s="24">
        <v>2</v>
      </c>
      <c r="AQ17" s="24">
        <v>2</v>
      </c>
      <c r="AR17" s="28"/>
      <c r="AS17" s="46"/>
      <c r="AT17" s="46"/>
      <c r="AU17" s="46"/>
      <c r="AV17" s="46"/>
      <c r="AW17" s="46"/>
      <c r="AX17" s="46"/>
      <c r="AY17" s="33"/>
      <c r="AZ17" s="33"/>
      <c r="BA17" s="33"/>
      <c r="BB17" s="33"/>
      <c r="BC17" s="33"/>
      <c r="BD17" s="33"/>
      <c r="BE17" s="8"/>
      <c r="BF17" s="21"/>
    </row>
    <row r="18" spans="1:58" x14ac:dyDescent="0.2">
      <c r="A18" s="128"/>
      <c r="B18" s="135"/>
      <c r="C18" s="136"/>
      <c r="D18" s="17" t="s">
        <v>7</v>
      </c>
      <c r="E18" s="3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8"/>
      <c r="V18" s="46"/>
      <c r="W18" s="46"/>
      <c r="X18" s="33"/>
      <c r="Y18" s="33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33"/>
      <c r="AP18" s="33"/>
      <c r="AQ18" s="33"/>
      <c r="AR18" s="28"/>
      <c r="AS18" s="46"/>
      <c r="AT18" s="46"/>
      <c r="AU18" s="46"/>
      <c r="AV18" s="46"/>
      <c r="AW18" s="46"/>
      <c r="AX18" s="46"/>
      <c r="AY18" s="33"/>
      <c r="AZ18" s="33"/>
      <c r="BA18" s="33"/>
      <c r="BB18" s="33"/>
      <c r="BC18" s="33"/>
      <c r="BD18" s="33"/>
      <c r="BE18" s="8"/>
      <c r="BF18" s="21"/>
    </row>
    <row r="19" spans="1:58" x14ac:dyDescent="0.2">
      <c r="A19" s="128"/>
      <c r="B19" s="109" t="s">
        <v>111</v>
      </c>
      <c r="C19" s="119" t="s">
        <v>112</v>
      </c>
      <c r="D19" s="17" t="s">
        <v>6</v>
      </c>
      <c r="E19" s="6"/>
      <c r="F19" s="6"/>
      <c r="G19" s="6"/>
      <c r="H19" s="6"/>
      <c r="I19" s="6">
        <v>6</v>
      </c>
      <c r="J19" s="6">
        <v>4</v>
      </c>
      <c r="K19" s="6">
        <v>6</v>
      </c>
      <c r="L19" s="6">
        <v>4</v>
      </c>
      <c r="M19" s="6">
        <v>6</v>
      </c>
      <c r="N19" s="6">
        <v>4</v>
      </c>
      <c r="O19" s="6">
        <v>6</v>
      </c>
      <c r="P19" s="6">
        <v>4</v>
      </c>
      <c r="Q19" s="6">
        <v>6</v>
      </c>
      <c r="R19" s="6">
        <v>4</v>
      </c>
      <c r="S19" s="6">
        <v>4</v>
      </c>
      <c r="T19" s="6">
        <v>4</v>
      </c>
      <c r="U19" s="14"/>
      <c r="V19" s="41"/>
      <c r="W19" s="41"/>
      <c r="X19" s="24"/>
      <c r="Y19" s="39"/>
      <c r="Z19" s="39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6"/>
      <c r="AN19" s="33"/>
      <c r="AO19" s="26"/>
      <c r="AP19" s="24"/>
      <c r="AQ19" s="24"/>
      <c r="AR19" s="14"/>
      <c r="AS19" s="41"/>
      <c r="AT19" s="41"/>
      <c r="AU19" s="41"/>
      <c r="AV19" s="41"/>
      <c r="AW19" s="41"/>
      <c r="AX19" s="46"/>
      <c r="AY19" s="33"/>
      <c r="AZ19" s="33"/>
      <c r="BA19" s="33"/>
      <c r="BB19" s="33"/>
      <c r="BC19" s="33"/>
      <c r="BD19" s="33"/>
      <c r="BE19" s="8">
        <f>SUM(E19:BD19)</f>
        <v>58</v>
      </c>
      <c r="BF19" s="8"/>
    </row>
    <row r="20" spans="1:58" x14ac:dyDescent="0.2">
      <c r="A20" s="128"/>
      <c r="B20" s="109"/>
      <c r="C20" s="120"/>
      <c r="D20" s="17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41"/>
      <c r="W20" s="41"/>
      <c r="X20" s="24"/>
      <c r="Y20" s="39"/>
      <c r="Z20" s="39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26"/>
      <c r="AN20" s="33"/>
      <c r="AO20" s="26"/>
      <c r="AP20" s="24"/>
      <c r="AQ20" s="24"/>
      <c r="AR20" s="14"/>
      <c r="AS20" s="41"/>
      <c r="AT20" s="41"/>
      <c r="AU20" s="41"/>
      <c r="AV20" s="41"/>
      <c r="AW20" s="41"/>
      <c r="AX20" s="46"/>
      <c r="AY20" s="33"/>
      <c r="AZ20" s="33"/>
      <c r="BA20" s="33"/>
      <c r="BB20" s="33"/>
      <c r="BC20" s="33"/>
      <c r="BD20" s="33"/>
      <c r="BE20" s="8"/>
      <c r="BF20" s="16">
        <f>SUM(E20:BD20)</f>
        <v>0</v>
      </c>
    </row>
    <row r="21" spans="1:58" x14ac:dyDescent="0.2">
      <c r="A21" s="128"/>
      <c r="B21" s="126" t="s">
        <v>14</v>
      </c>
      <c r="C21" s="126" t="s">
        <v>15</v>
      </c>
      <c r="D21" s="65" t="s">
        <v>6</v>
      </c>
      <c r="E21" s="22">
        <f>SUM(E23,E33)</f>
        <v>0</v>
      </c>
      <c r="F21" s="22">
        <f t="shared" ref="F21:I21" si="12">SUM(F23,F33)</f>
        <v>0</v>
      </c>
      <c r="G21" s="22">
        <f t="shared" si="12"/>
        <v>0</v>
      </c>
      <c r="H21" s="22">
        <f t="shared" si="12"/>
        <v>0</v>
      </c>
      <c r="I21" s="22">
        <f t="shared" si="12"/>
        <v>16</v>
      </c>
      <c r="J21" s="22">
        <f t="shared" ref="J21:T21" si="13">J23+J33+J45</f>
        <v>16</v>
      </c>
      <c r="K21" s="22">
        <f t="shared" si="13"/>
        <v>16</v>
      </c>
      <c r="L21" s="22">
        <f t="shared" si="13"/>
        <v>16</v>
      </c>
      <c r="M21" s="22">
        <f t="shared" si="13"/>
        <v>16</v>
      </c>
      <c r="N21" s="22">
        <f t="shared" si="13"/>
        <v>16</v>
      </c>
      <c r="O21" s="22">
        <f t="shared" si="13"/>
        <v>16</v>
      </c>
      <c r="P21" s="22">
        <f t="shared" si="13"/>
        <v>16</v>
      </c>
      <c r="Q21" s="22">
        <f t="shared" si="13"/>
        <v>16</v>
      </c>
      <c r="R21" s="22">
        <f t="shared" si="13"/>
        <v>16</v>
      </c>
      <c r="S21" s="22">
        <f t="shared" si="13"/>
        <v>16</v>
      </c>
      <c r="T21" s="22">
        <f t="shared" si="13"/>
        <v>16</v>
      </c>
      <c r="U21" s="28"/>
      <c r="V21" s="46"/>
      <c r="W21" s="46"/>
      <c r="X21" s="36">
        <f>X23</f>
        <v>0</v>
      </c>
      <c r="Y21" s="35">
        <f>Y23+Y33+Y45+Y55+Y65</f>
        <v>28</v>
      </c>
      <c r="Z21" s="35">
        <f t="shared" ref="Z21:AQ21" si="14">Z23+Z33+Z45+Z55+Z65</f>
        <v>28</v>
      </c>
      <c r="AA21" s="35">
        <f t="shared" si="14"/>
        <v>26</v>
      </c>
      <c r="AB21" s="35">
        <f t="shared" si="14"/>
        <v>28</v>
      </c>
      <c r="AC21" s="35">
        <f t="shared" si="14"/>
        <v>26</v>
      </c>
      <c r="AD21" s="35">
        <f t="shared" si="14"/>
        <v>28</v>
      </c>
      <c r="AE21" s="35">
        <f t="shared" si="14"/>
        <v>26</v>
      </c>
      <c r="AF21" s="35">
        <f t="shared" si="14"/>
        <v>28</v>
      </c>
      <c r="AG21" s="35">
        <f t="shared" si="14"/>
        <v>26</v>
      </c>
      <c r="AH21" s="35">
        <f t="shared" si="14"/>
        <v>28</v>
      </c>
      <c r="AI21" s="35">
        <f t="shared" si="14"/>
        <v>28</v>
      </c>
      <c r="AJ21" s="35">
        <f t="shared" si="14"/>
        <v>28</v>
      </c>
      <c r="AK21" s="35">
        <f t="shared" si="14"/>
        <v>28</v>
      </c>
      <c r="AL21" s="35">
        <f t="shared" si="14"/>
        <v>28</v>
      </c>
      <c r="AM21" s="35">
        <f t="shared" si="14"/>
        <v>28</v>
      </c>
      <c r="AN21" s="35">
        <f t="shared" si="14"/>
        <v>28</v>
      </c>
      <c r="AO21" s="35">
        <f t="shared" si="14"/>
        <v>28</v>
      </c>
      <c r="AP21" s="35">
        <f t="shared" si="14"/>
        <v>28</v>
      </c>
      <c r="AQ21" s="35">
        <f t="shared" si="14"/>
        <v>28</v>
      </c>
      <c r="AR21" s="28"/>
      <c r="AS21" s="46"/>
      <c r="AT21" s="46"/>
      <c r="AU21" s="46"/>
      <c r="AV21" s="46"/>
      <c r="AW21" s="46"/>
      <c r="AX21" s="46"/>
      <c r="AY21" s="22"/>
      <c r="AZ21" s="22"/>
      <c r="BA21" s="22"/>
      <c r="BB21" s="22"/>
      <c r="BC21" s="22"/>
      <c r="BD21" s="22"/>
      <c r="BE21" s="9">
        <f>SUM(E21:BD21)</f>
        <v>716</v>
      </c>
      <c r="BF21" s="8"/>
    </row>
    <row r="22" spans="1:58" x14ac:dyDescent="0.2">
      <c r="A22" s="128"/>
      <c r="B22" s="126"/>
      <c r="C22" s="126"/>
      <c r="D22" s="65" t="s">
        <v>7</v>
      </c>
      <c r="E22" s="22">
        <f>SUM(E24,E34)</f>
        <v>0</v>
      </c>
      <c r="F22" s="22">
        <f>F24+F34+F46</f>
        <v>0</v>
      </c>
      <c r="G22" s="22">
        <f>G24+G34+G46</f>
        <v>0</v>
      </c>
      <c r="H22" s="22">
        <f>H24+H34+H46</f>
        <v>0</v>
      </c>
      <c r="I22" s="22">
        <f>I24+I34+I46</f>
        <v>0</v>
      </c>
      <c r="J22" s="22">
        <f t="shared" ref="J22:T22" si="15">J24+J34+J46</f>
        <v>0</v>
      </c>
      <c r="K22" s="22">
        <f t="shared" si="15"/>
        <v>0</v>
      </c>
      <c r="L22" s="22">
        <f t="shared" si="15"/>
        <v>0</v>
      </c>
      <c r="M22" s="22">
        <f t="shared" si="15"/>
        <v>0</v>
      </c>
      <c r="N22" s="22">
        <f t="shared" si="15"/>
        <v>0</v>
      </c>
      <c r="O22" s="22">
        <f t="shared" si="15"/>
        <v>0</v>
      </c>
      <c r="P22" s="22">
        <f t="shared" si="15"/>
        <v>0</v>
      </c>
      <c r="Q22" s="22">
        <f t="shared" si="15"/>
        <v>0</v>
      </c>
      <c r="R22" s="22">
        <f t="shared" si="15"/>
        <v>0</v>
      </c>
      <c r="S22" s="22">
        <f t="shared" si="15"/>
        <v>0</v>
      </c>
      <c r="T22" s="22">
        <f t="shared" si="15"/>
        <v>0</v>
      </c>
      <c r="U22" s="28"/>
      <c r="V22" s="46"/>
      <c r="W22" s="46"/>
      <c r="X22" s="36"/>
      <c r="Y22" s="35">
        <f>Y26+Y28</f>
        <v>0</v>
      </c>
      <c r="Z22" s="35">
        <f>Z26+Z28</f>
        <v>0</v>
      </c>
      <c r="AA22" s="35">
        <f t="shared" ref="AA22:AQ22" si="16">AA24+AA34+AA46</f>
        <v>0</v>
      </c>
      <c r="AB22" s="35">
        <f t="shared" si="16"/>
        <v>0</v>
      </c>
      <c r="AC22" s="35">
        <f t="shared" si="16"/>
        <v>0</v>
      </c>
      <c r="AD22" s="35">
        <f t="shared" si="16"/>
        <v>0</v>
      </c>
      <c r="AE22" s="35">
        <f t="shared" si="16"/>
        <v>0</v>
      </c>
      <c r="AF22" s="35">
        <f t="shared" si="16"/>
        <v>0</v>
      </c>
      <c r="AG22" s="35">
        <f t="shared" si="16"/>
        <v>0</v>
      </c>
      <c r="AH22" s="35">
        <f t="shared" si="16"/>
        <v>0</v>
      </c>
      <c r="AI22" s="35">
        <f t="shared" si="16"/>
        <v>0</v>
      </c>
      <c r="AJ22" s="35">
        <f t="shared" si="16"/>
        <v>0</v>
      </c>
      <c r="AK22" s="35">
        <f t="shared" si="16"/>
        <v>0</v>
      </c>
      <c r="AL22" s="35">
        <f t="shared" si="16"/>
        <v>0</v>
      </c>
      <c r="AM22" s="35">
        <f t="shared" si="16"/>
        <v>0</v>
      </c>
      <c r="AN22" s="35">
        <f t="shared" si="16"/>
        <v>0</v>
      </c>
      <c r="AO22" s="35">
        <f t="shared" si="16"/>
        <v>0</v>
      </c>
      <c r="AP22" s="35">
        <f t="shared" si="16"/>
        <v>0</v>
      </c>
      <c r="AQ22" s="35">
        <f t="shared" si="16"/>
        <v>0</v>
      </c>
      <c r="AR22" s="28"/>
      <c r="AS22" s="46"/>
      <c r="AT22" s="46"/>
      <c r="AU22" s="46"/>
      <c r="AV22" s="46"/>
      <c r="AW22" s="46"/>
      <c r="AX22" s="46"/>
      <c r="AY22" s="22"/>
      <c r="AZ22" s="22"/>
      <c r="BA22" s="22"/>
      <c r="BB22" s="22"/>
      <c r="BC22" s="22"/>
      <c r="BD22" s="22"/>
      <c r="BE22" s="8"/>
      <c r="BF22" s="21">
        <f>SUM(E22:BD22)</f>
        <v>0</v>
      </c>
    </row>
    <row r="23" spans="1:58" x14ac:dyDescent="0.2">
      <c r="A23" s="128"/>
      <c r="B23" s="113" t="s">
        <v>104</v>
      </c>
      <c r="C23" s="122" t="s">
        <v>165</v>
      </c>
      <c r="D23" s="65" t="s">
        <v>6</v>
      </c>
      <c r="E23" s="22">
        <f>E25+E27</f>
        <v>0</v>
      </c>
      <c r="F23" s="22">
        <f t="shared" ref="F23:T23" si="17">F25+F27</f>
        <v>0</v>
      </c>
      <c r="G23" s="22">
        <f t="shared" si="17"/>
        <v>0</v>
      </c>
      <c r="H23" s="22">
        <f t="shared" si="17"/>
        <v>0</v>
      </c>
      <c r="I23" s="22">
        <f t="shared" si="17"/>
        <v>16</v>
      </c>
      <c r="J23" s="22">
        <f t="shared" si="17"/>
        <v>16</v>
      </c>
      <c r="K23" s="22">
        <f t="shared" si="17"/>
        <v>16</v>
      </c>
      <c r="L23" s="22">
        <f t="shared" si="17"/>
        <v>16</v>
      </c>
      <c r="M23" s="22">
        <f t="shared" si="17"/>
        <v>16</v>
      </c>
      <c r="N23" s="22">
        <f t="shared" si="17"/>
        <v>16</v>
      </c>
      <c r="O23" s="22">
        <f t="shared" si="17"/>
        <v>16</v>
      </c>
      <c r="P23" s="22">
        <f t="shared" si="17"/>
        <v>16</v>
      </c>
      <c r="Q23" s="22">
        <f t="shared" si="17"/>
        <v>16</v>
      </c>
      <c r="R23" s="22">
        <f t="shared" si="17"/>
        <v>16</v>
      </c>
      <c r="S23" s="22">
        <f t="shared" si="17"/>
        <v>16</v>
      </c>
      <c r="T23" s="22">
        <f t="shared" si="17"/>
        <v>16</v>
      </c>
      <c r="U23" s="28"/>
      <c r="V23" s="46"/>
      <c r="W23" s="46"/>
      <c r="X23" s="22">
        <f>X30</f>
        <v>0</v>
      </c>
      <c r="Y23" s="22">
        <f>Y25+Y27</f>
        <v>0</v>
      </c>
      <c r="Z23" s="22">
        <f>Z25+Z27</f>
        <v>0</v>
      </c>
      <c r="AA23" s="22">
        <f t="shared" ref="AA23:AQ23" si="18">AA25+AA27</f>
        <v>0</v>
      </c>
      <c r="AB23" s="22">
        <f t="shared" si="18"/>
        <v>0</v>
      </c>
      <c r="AC23" s="22">
        <f t="shared" si="18"/>
        <v>0</v>
      </c>
      <c r="AD23" s="22">
        <f t="shared" si="18"/>
        <v>0</v>
      </c>
      <c r="AE23" s="22">
        <f t="shared" si="18"/>
        <v>0</v>
      </c>
      <c r="AF23" s="22">
        <f t="shared" si="18"/>
        <v>0</v>
      </c>
      <c r="AG23" s="22">
        <f t="shared" si="18"/>
        <v>0</v>
      </c>
      <c r="AH23" s="22">
        <f t="shared" si="18"/>
        <v>0</v>
      </c>
      <c r="AI23" s="22">
        <f t="shared" si="18"/>
        <v>0</v>
      </c>
      <c r="AJ23" s="22">
        <f t="shared" si="18"/>
        <v>0</v>
      </c>
      <c r="AK23" s="22">
        <f t="shared" si="18"/>
        <v>0</v>
      </c>
      <c r="AL23" s="22">
        <f t="shared" si="18"/>
        <v>0</v>
      </c>
      <c r="AM23" s="22">
        <f t="shared" si="18"/>
        <v>0</v>
      </c>
      <c r="AN23" s="22">
        <f t="shared" si="18"/>
        <v>0</v>
      </c>
      <c r="AO23" s="22">
        <f t="shared" si="18"/>
        <v>0</v>
      </c>
      <c r="AP23" s="22">
        <f t="shared" si="18"/>
        <v>0</v>
      </c>
      <c r="AQ23" s="22">
        <f t="shared" si="18"/>
        <v>0</v>
      </c>
      <c r="AR23" s="28"/>
      <c r="AS23" s="46"/>
      <c r="AT23" s="46"/>
      <c r="AU23" s="46"/>
      <c r="AV23" s="46"/>
      <c r="AW23" s="46"/>
      <c r="AX23" s="46"/>
      <c r="AY23" s="22"/>
      <c r="AZ23" s="22"/>
      <c r="BA23" s="22"/>
      <c r="BB23" s="22"/>
      <c r="BC23" s="22"/>
      <c r="BD23" s="22"/>
      <c r="BE23" s="9">
        <f>SUM(E23:BD23)</f>
        <v>192</v>
      </c>
      <c r="BF23" s="9"/>
    </row>
    <row r="24" spans="1:58" ht="41.25" customHeight="1" x14ac:dyDescent="0.2">
      <c r="A24" s="128"/>
      <c r="B24" s="115"/>
      <c r="C24" s="123"/>
      <c r="D24" s="65" t="s">
        <v>7</v>
      </c>
      <c r="E24" s="22">
        <f>E26+E28</f>
        <v>0</v>
      </c>
      <c r="F24" s="22">
        <f t="shared" ref="F24:T24" si="19">F26+F28</f>
        <v>0</v>
      </c>
      <c r="G24" s="22">
        <f t="shared" si="19"/>
        <v>0</v>
      </c>
      <c r="H24" s="22">
        <f t="shared" si="19"/>
        <v>0</v>
      </c>
      <c r="I24" s="22">
        <f t="shared" si="19"/>
        <v>0</v>
      </c>
      <c r="J24" s="22">
        <f t="shared" si="19"/>
        <v>0</v>
      </c>
      <c r="K24" s="22">
        <f t="shared" si="19"/>
        <v>0</v>
      </c>
      <c r="L24" s="22">
        <f t="shared" si="19"/>
        <v>0</v>
      </c>
      <c r="M24" s="22">
        <f t="shared" si="19"/>
        <v>0</v>
      </c>
      <c r="N24" s="22">
        <f t="shared" si="19"/>
        <v>0</v>
      </c>
      <c r="O24" s="22">
        <f t="shared" si="19"/>
        <v>0</v>
      </c>
      <c r="P24" s="22">
        <f t="shared" si="19"/>
        <v>0</v>
      </c>
      <c r="Q24" s="22">
        <f t="shared" si="19"/>
        <v>0</v>
      </c>
      <c r="R24" s="22">
        <f t="shared" si="19"/>
        <v>0</v>
      </c>
      <c r="S24" s="22">
        <f t="shared" si="19"/>
        <v>0</v>
      </c>
      <c r="T24" s="22">
        <f t="shared" si="19"/>
        <v>0</v>
      </c>
      <c r="U24" s="28"/>
      <c r="V24" s="46"/>
      <c r="W24" s="46"/>
      <c r="X24" s="22"/>
      <c r="Y24" s="22"/>
      <c r="Z24" s="22">
        <f>Z26+Z28</f>
        <v>0</v>
      </c>
      <c r="AA24" s="22">
        <f t="shared" ref="AA24:AQ24" si="20">AA26+AA28</f>
        <v>0</v>
      </c>
      <c r="AB24" s="22">
        <f t="shared" si="20"/>
        <v>0</v>
      </c>
      <c r="AC24" s="22">
        <f t="shared" si="20"/>
        <v>0</v>
      </c>
      <c r="AD24" s="22">
        <f t="shared" si="20"/>
        <v>0</v>
      </c>
      <c r="AE24" s="22">
        <f t="shared" si="20"/>
        <v>0</v>
      </c>
      <c r="AF24" s="22">
        <f t="shared" si="20"/>
        <v>0</v>
      </c>
      <c r="AG24" s="22">
        <f t="shared" si="20"/>
        <v>0</v>
      </c>
      <c r="AH24" s="22">
        <f t="shared" si="20"/>
        <v>0</v>
      </c>
      <c r="AI24" s="22">
        <f t="shared" si="20"/>
        <v>0</v>
      </c>
      <c r="AJ24" s="22">
        <f t="shared" si="20"/>
        <v>0</v>
      </c>
      <c r="AK24" s="22">
        <f t="shared" si="20"/>
        <v>0</v>
      </c>
      <c r="AL24" s="22">
        <f t="shared" si="20"/>
        <v>0</v>
      </c>
      <c r="AM24" s="22">
        <f t="shared" si="20"/>
        <v>0</v>
      </c>
      <c r="AN24" s="22">
        <f t="shared" si="20"/>
        <v>0</v>
      </c>
      <c r="AO24" s="22">
        <f t="shared" si="20"/>
        <v>0</v>
      </c>
      <c r="AP24" s="22">
        <f t="shared" si="20"/>
        <v>0</v>
      </c>
      <c r="AQ24" s="22">
        <f t="shared" si="20"/>
        <v>0</v>
      </c>
      <c r="AR24" s="28"/>
      <c r="AS24" s="46"/>
      <c r="AT24" s="46"/>
      <c r="AU24" s="46"/>
      <c r="AV24" s="46"/>
      <c r="AW24" s="46"/>
      <c r="AX24" s="46"/>
      <c r="AY24" s="22"/>
      <c r="AZ24" s="22"/>
      <c r="BA24" s="22"/>
      <c r="BB24" s="22"/>
      <c r="BC24" s="22"/>
      <c r="BD24" s="22"/>
      <c r="BE24" s="8"/>
      <c r="BF24" s="21">
        <f>SUM(E24:BD24)</f>
        <v>0</v>
      </c>
    </row>
    <row r="25" spans="1:58" ht="27" customHeight="1" x14ac:dyDescent="0.2">
      <c r="A25" s="128"/>
      <c r="B25" s="109" t="s">
        <v>105</v>
      </c>
      <c r="C25" s="119" t="s">
        <v>164</v>
      </c>
      <c r="D25" s="67" t="s">
        <v>6</v>
      </c>
      <c r="E25" s="6"/>
      <c r="F25" s="6"/>
      <c r="G25" s="6"/>
      <c r="H25" s="6"/>
      <c r="I25" s="6">
        <v>4</v>
      </c>
      <c r="J25" s="6">
        <v>6</v>
      </c>
      <c r="K25" s="6">
        <v>4</v>
      </c>
      <c r="L25" s="6">
        <v>6</v>
      </c>
      <c r="M25" s="6">
        <v>4</v>
      </c>
      <c r="N25" s="6">
        <v>6</v>
      </c>
      <c r="O25" s="6">
        <v>4</v>
      </c>
      <c r="P25" s="6">
        <v>6</v>
      </c>
      <c r="Q25" s="6">
        <v>4</v>
      </c>
      <c r="R25" s="6">
        <v>6</v>
      </c>
      <c r="S25" s="6">
        <v>4</v>
      </c>
      <c r="T25" s="6">
        <v>6</v>
      </c>
      <c r="U25" s="14"/>
      <c r="V25" s="41"/>
      <c r="W25" s="41"/>
      <c r="X25" s="24"/>
      <c r="Y25" s="45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26"/>
      <c r="AN25" s="24"/>
      <c r="AO25" s="26"/>
      <c r="AP25" s="24"/>
      <c r="AQ25" s="24"/>
      <c r="AR25" s="14"/>
      <c r="AS25" s="41"/>
      <c r="AT25" s="41"/>
      <c r="AU25" s="41"/>
      <c r="AV25" s="50"/>
      <c r="AW25" s="50"/>
      <c r="AX25" s="46"/>
      <c r="AY25" s="33"/>
      <c r="AZ25" s="33"/>
      <c r="BA25" s="33"/>
      <c r="BB25" s="33">
        <f t="shared" ref="BB25:BD26" si="21">SUM(BB31,BB27)</f>
        <v>0</v>
      </c>
      <c r="BC25" s="33">
        <f t="shared" si="21"/>
        <v>0</v>
      </c>
      <c r="BD25" s="33">
        <f t="shared" si="21"/>
        <v>0</v>
      </c>
      <c r="BE25" s="8">
        <f>SUM(E25:BD25)</f>
        <v>60</v>
      </c>
      <c r="BF25" s="8"/>
    </row>
    <row r="26" spans="1:58" ht="24" customHeight="1" x14ac:dyDescent="0.2">
      <c r="A26" s="128"/>
      <c r="B26" s="109"/>
      <c r="C26" s="120"/>
      <c r="D26" s="67" t="s">
        <v>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4"/>
      <c r="V26" s="41"/>
      <c r="W26" s="41"/>
      <c r="X26" s="24"/>
      <c r="Y26" s="45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26"/>
      <c r="AN26" s="33"/>
      <c r="AO26" s="26"/>
      <c r="AP26" s="26"/>
      <c r="AQ26" s="24"/>
      <c r="AR26" s="14"/>
      <c r="AS26" s="41"/>
      <c r="AT26" s="41"/>
      <c r="AU26" s="41"/>
      <c r="AV26" s="50"/>
      <c r="AW26" s="50"/>
      <c r="AX26" s="46"/>
      <c r="AY26" s="33">
        <f>SUM(AY32,AY28)</f>
        <v>0</v>
      </c>
      <c r="AZ26" s="33">
        <f>SUM(AZ32,AZ28)</f>
        <v>0</v>
      </c>
      <c r="BA26" s="33">
        <f>SUM(BA32,BA28)</f>
        <v>0</v>
      </c>
      <c r="BB26" s="33">
        <f t="shared" si="21"/>
        <v>0</v>
      </c>
      <c r="BC26" s="33">
        <f t="shared" si="21"/>
        <v>0</v>
      </c>
      <c r="BD26" s="33">
        <f t="shared" si="21"/>
        <v>0</v>
      </c>
      <c r="BE26" s="8"/>
      <c r="BF26" s="16">
        <f>SUM(E26:BD26)</f>
        <v>0</v>
      </c>
    </row>
    <row r="27" spans="1:58" ht="24" customHeight="1" x14ac:dyDescent="0.2">
      <c r="A27" s="128"/>
      <c r="B27" s="109" t="s">
        <v>113</v>
      </c>
      <c r="C27" s="119" t="s">
        <v>166</v>
      </c>
      <c r="D27" s="67" t="s">
        <v>6</v>
      </c>
      <c r="E27" s="6"/>
      <c r="F27" s="6"/>
      <c r="G27" s="6"/>
      <c r="H27" s="6"/>
      <c r="I27" s="6">
        <v>12</v>
      </c>
      <c r="J27" s="6">
        <v>10</v>
      </c>
      <c r="K27" s="6">
        <v>12</v>
      </c>
      <c r="L27" s="6">
        <v>10</v>
      </c>
      <c r="M27" s="6">
        <v>12</v>
      </c>
      <c r="N27" s="6">
        <v>10</v>
      </c>
      <c r="O27" s="6">
        <v>12</v>
      </c>
      <c r="P27" s="6">
        <v>10</v>
      </c>
      <c r="Q27" s="6">
        <v>12</v>
      </c>
      <c r="R27" s="6">
        <v>10</v>
      </c>
      <c r="S27" s="6">
        <v>12</v>
      </c>
      <c r="T27" s="6">
        <v>10</v>
      </c>
      <c r="U27" s="14"/>
      <c r="V27" s="41"/>
      <c r="W27" s="41"/>
      <c r="X27" s="24"/>
      <c r="Y27" s="45"/>
      <c r="Z27" s="45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26"/>
      <c r="AN27" s="33"/>
      <c r="AO27" s="26"/>
      <c r="AP27" s="26"/>
      <c r="AQ27" s="24"/>
      <c r="AR27" s="14"/>
      <c r="AS27" s="41"/>
      <c r="AT27" s="41"/>
      <c r="AU27" s="41"/>
      <c r="AV27" s="50"/>
      <c r="AW27" s="50"/>
      <c r="AX27" s="46"/>
      <c r="AY27" s="33"/>
      <c r="AZ27" s="33"/>
      <c r="BA27" s="33"/>
      <c r="BB27" s="33">
        <f t="shared" ref="AY27:BD28" si="22">SUM(BB33,BB31)</f>
        <v>0</v>
      </c>
      <c r="BC27" s="33">
        <f t="shared" si="22"/>
        <v>0</v>
      </c>
      <c r="BD27" s="33">
        <f t="shared" si="22"/>
        <v>0</v>
      </c>
      <c r="BE27" s="8">
        <f t="shared" si="4"/>
        <v>132</v>
      </c>
      <c r="BF27" s="8"/>
    </row>
    <row r="28" spans="1:58" ht="24" customHeight="1" x14ac:dyDescent="0.2">
      <c r="A28" s="128"/>
      <c r="B28" s="109"/>
      <c r="C28" s="120"/>
      <c r="D28" s="67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  <c r="V28" s="41"/>
      <c r="W28" s="41"/>
      <c r="X28" s="24"/>
      <c r="Y28" s="45"/>
      <c r="Z28" s="45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26"/>
      <c r="AN28" s="33"/>
      <c r="AO28" s="26"/>
      <c r="AP28" s="26"/>
      <c r="AQ28" s="24"/>
      <c r="AR28" s="14"/>
      <c r="AS28" s="41"/>
      <c r="AT28" s="41"/>
      <c r="AU28" s="41"/>
      <c r="AV28" s="50"/>
      <c r="AW28" s="50"/>
      <c r="AX28" s="46"/>
      <c r="AY28" s="33">
        <f t="shared" si="22"/>
        <v>0</v>
      </c>
      <c r="AZ28" s="33">
        <f t="shared" si="22"/>
        <v>0</v>
      </c>
      <c r="BA28" s="33">
        <f t="shared" si="22"/>
        <v>0</v>
      </c>
      <c r="BB28" s="33">
        <f t="shared" si="22"/>
        <v>0</v>
      </c>
      <c r="BC28" s="33">
        <f t="shared" si="22"/>
        <v>0</v>
      </c>
      <c r="BD28" s="33">
        <f t="shared" si="22"/>
        <v>0</v>
      </c>
      <c r="BE28" s="8"/>
      <c r="BF28" s="16">
        <f>SUM(E28:BD28)</f>
        <v>0</v>
      </c>
    </row>
    <row r="29" spans="1:58" ht="15.75" customHeight="1" x14ac:dyDescent="0.2">
      <c r="A29" s="128"/>
      <c r="B29" s="106" t="s">
        <v>107</v>
      </c>
      <c r="C29" s="110" t="s">
        <v>106</v>
      </c>
      <c r="D29" s="67" t="s">
        <v>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4"/>
      <c r="V29" s="41"/>
      <c r="W29" s="41"/>
      <c r="X29" s="24"/>
      <c r="Y29" s="45"/>
      <c r="Z29" s="45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26"/>
      <c r="AN29" s="24"/>
      <c r="AO29" s="26"/>
      <c r="AP29" s="26"/>
      <c r="AQ29" s="24"/>
      <c r="AR29" s="14"/>
      <c r="AS29" s="41"/>
      <c r="AT29" s="41"/>
      <c r="AU29" s="41"/>
      <c r="AV29" s="50"/>
      <c r="AW29" s="50"/>
      <c r="AX29" s="46"/>
      <c r="AY29" s="33"/>
      <c r="AZ29" s="33"/>
      <c r="BA29" s="33"/>
      <c r="BB29" s="33"/>
      <c r="BC29" s="33"/>
      <c r="BD29" s="33"/>
      <c r="BE29" s="8"/>
      <c r="BF29" s="16"/>
    </row>
    <row r="30" spans="1:58" ht="13.5" customHeight="1" x14ac:dyDescent="0.2">
      <c r="A30" s="128"/>
      <c r="B30" s="107"/>
      <c r="C30" s="111"/>
      <c r="D30" s="67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4"/>
      <c r="V30" s="41"/>
      <c r="W30" s="41"/>
      <c r="X30" s="24"/>
      <c r="Y30" s="45"/>
      <c r="Z30" s="45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26"/>
      <c r="AN30" s="24"/>
      <c r="AO30" s="26"/>
      <c r="AP30" s="26"/>
      <c r="AQ30" s="24"/>
      <c r="AR30" s="14"/>
      <c r="AS30" s="41"/>
      <c r="AT30" s="41"/>
      <c r="AU30" s="41"/>
      <c r="AV30" s="50"/>
      <c r="AW30" s="50"/>
      <c r="AX30" s="46"/>
      <c r="AY30" s="33"/>
      <c r="AZ30" s="33"/>
      <c r="BA30" s="33"/>
      <c r="BB30" s="33"/>
      <c r="BC30" s="33"/>
      <c r="BD30" s="33"/>
      <c r="BE30" s="8"/>
      <c r="BF30" s="16"/>
    </row>
    <row r="31" spans="1:58" ht="18.75" customHeight="1" x14ac:dyDescent="0.2">
      <c r="A31" s="128"/>
      <c r="B31" s="106" t="s">
        <v>114</v>
      </c>
      <c r="C31" s="110" t="s">
        <v>115</v>
      </c>
      <c r="D31" s="67" t="s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4"/>
      <c r="V31" s="41"/>
      <c r="W31" s="41"/>
      <c r="X31" s="24"/>
      <c r="Y31" s="45"/>
      <c r="Z31" s="45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26"/>
      <c r="AN31" s="24"/>
      <c r="AO31" s="26"/>
      <c r="AP31" s="26"/>
      <c r="AQ31" s="26"/>
      <c r="AR31" s="19"/>
      <c r="AS31" s="42"/>
      <c r="AT31" s="42"/>
      <c r="AU31" s="42"/>
      <c r="AV31" s="42"/>
      <c r="AW31" s="42"/>
      <c r="AX31" s="46"/>
      <c r="AY31" s="33">
        <v>36</v>
      </c>
      <c r="AZ31" s="33">
        <v>36</v>
      </c>
      <c r="BA31" s="33">
        <v>36</v>
      </c>
      <c r="BB31" s="33">
        <f t="shared" ref="BB31:BD32" si="23">SUM(BB71,BB33)</f>
        <v>0</v>
      </c>
      <c r="BC31" s="33">
        <f t="shared" si="23"/>
        <v>0</v>
      </c>
      <c r="BD31" s="33">
        <f t="shared" si="23"/>
        <v>0</v>
      </c>
      <c r="BE31" s="8">
        <f t="shared" si="4"/>
        <v>108</v>
      </c>
      <c r="BF31" s="8"/>
    </row>
    <row r="32" spans="1:58" ht="20.25" customHeight="1" x14ac:dyDescent="0.2">
      <c r="A32" s="128"/>
      <c r="B32" s="107"/>
      <c r="C32" s="111"/>
      <c r="D32" s="67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4"/>
      <c r="V32" s="41"/>
      <c r="W32" s="41"/>
      <c r="X32" s="24"/>
      <c r="Y32" s="45"/>
      <c r="Z32" s="45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26"/>
      <c r="AN32" s="24"/>
      <c r="AO32" s="26"/>
      <c r="AP32" s="26"/>
      <c r="AQ32" s="24"/>
      <c r="AR32" s="14"/>
      <c r="AS32" s="41"/>
      <c r="AT32" s="41"/>
      <c r="AU32" s="41"/>
      <c r="AV32" s="50"/>
      <c r="AW32" s="50"/>
      <c r="AX32" s="46"/>
      <c r="AY32" s="33">
        <f>SUM(AY72,AY34)</f>
        <v>0</v>
      </c>
      <c r="AZ32" s="33">
        <f>SUM(AZ72,AZ34)</f>
        <v>0</v>
      </c>
      <c r="BA32" s="33">
        <f>SUM(BA72,BA34)</f>
        <v>0</v>
      </c>
      <c r="BB32" s="33">
        <f t="shared" si="23"/>
        <v>0</v>
      </c>
      <c r="BC32" s="33">
        <f t="shared" si="23"/>
        <v>0</v>
      </c>
      <c r="BD32" s="33">
        <f t="shared" si="23"/>
        <v>0</v>
      </c>
      <c r="BE32" s="8"/>
      <c r="BF32" s="8">
        <f t="shared" ref="BF32:BF72" si="24">SUM(E32:AS32)</f>
        <v>0</v>
      </c>
    </row>
    <row r="33" spans="1:58" ht="20.25" customHeight="1" x14ac:dyDescent="0.2">
      <c r="A33" s="128"/>
      <c r="B33" s="113" t="s">
        <v>116</v>
      </c>
      <c r="C33" s="122" t="s">
        <v>134</v>
      </c>
      <c r="D33" s="65" t="s">
        <v>6</v>
      </c>
      <c r="E33" s="30">
        <f>E37</f>
        <v>0</v>
      </c>
      <c r="F33" s="30">
        <f t="shared" ref="F33:T34" si="25">F37</f>
        <v>0</v>
      </c>
      <c r="G33" s="30">
        <f t="shared" si="25"/>
        <v>0</v>
      </c>
      <c r="H33" s="30">
        <f t="shared" si="25"/>
        <v>0</v>
      </c>
      <c r="I33" s="30">
        <f t="shared" si="25"/>
        <v>0</v>
      </c>
      <c r="J33" s="30">
        <f t="shared" si="25"/>
        <v>0</v>
      </c>
      <c r="K33" s="30">
        <f t="shared" si="25"/>
        <v>0</v>
      </c>
      <c r="L33" s="30">
        <f t="shared" si="25"/>
        <v>0</v>
      </c>
      <c r="M33" s="30">
        <f t="shared" si="25"/>
        <v>0</v>
      </c>
      <c r="N33" s="30">
        <f t="shared" si="25"/>
        <v>0</v>
      </c>
      <c r="O33" s="30">
        <f t="shared" si="25"/>
        <v>0</v>
      </c>
      <c r="P33" s="30">
        <f t="shared" si="25"/>
        <v>0</v>
      </c>
      <c r="Q33" s="30">
        <f t="shared" si="25"/>
        <v>0</v>
      </c>
      <c r="R33" s="30">
        <f t="shared" si="25"/>
        <v>0</v>
      </c>
      <c r="S33" s="30">
        <f t="shared" si="25"/>
        <v>0</v>
      </c>
      <c r="T33" s="30">
        <f t="shared" si="25"/>
        <v>0</v>
      </c>
      <c r="U33" s="31"/>
      <c r="V33" s="52"/>
      <c r="W33" s="52"/>
      <c r="X33" s="36"/>
      <c r="Y33" s="51">
        <f>Y35+Y37</f>
        <v>14</v>
      </c>
      <c r="Z33" s="51">
        <f>Z35+Z37</f>
        <v>14</v>
      </c>
      <c r="AA33" s="51">
        <f t="shared" ref="AA33:AQ33" si="26">AA35+AA37</f>
        <v>14</v>
      </c>
      <c r="AB33" s="51">
        <f t="shared" si="26"/>
        <v>14</v>
      </c>
      <c r="AC33" s="51">
        <f t="shared" si="26"/>
        <v>14</v>
      </c>
      <c r="AD33" s="51">
        <f t="shared" si="26"/>
        <v>14</v>
      </c>
      <c r="AE33" s="51">
        <f t="shared" si="26"/>
        <v>14</v>
      </c>
      <c r="AF33" s="51">
        <f t="shared" si="26"/>
        <v>14</v>
      </c>
      <c r="AG33" s="51">
        <f t="shared" si="26"/>
        <v>12</v>
      </c>
      <c r="AH33" s="51">
        <f t="shared" si="26"/>
        <v>14</v>
      </c>
      <c r="AI33" s="51">
        <f t="shared" si="26"/>
        <v>14</v>
      </c>
      <c r="AJ33" s="51">
        <f t="shared" si="26"/>
        <v>14</v>
      </c>
      <c r="AK33" s="51">
        <f t="shared" si="26"/>
        <v>14</v>
      </c>
      <c r="AL33" s="51">
        <f t="shared" si="26"/>
        <v>14</v>
      </c>
      <c r="AM33" s="51">
        <f t="shared" si="26"/>
        <v>14</v>
      </c>
      <c r="AN33" s="51">
        <f t="shared" si="26"/>
        <v>14</v>
      </c>
      <c r="AO33" s="51">
        <f t="shared" si="26"/>
        <v>16</v>
      </c>
      <c r="AP33" s="51">
        <f t="shared" si="26"/>
        <v>14</v>
      </c>
      <c r="AQ33" s="51">
        <f t="shared" si="26"/>
        <v>16</v>
      </c>
      <c r="AR33" s="31"/>
      <c r="AS33" s="52"/>
      <c r="AT33" s="52"/>
      <c r="AU33" s="52"/>
      <c r="AV33" s="52"/>
      <c r="AW33" s="52"/>
      <c r="AX33" s="46"/>
      <c r="AY33" s="22">
        <f t="shared" ref="AY33:BD34" si="27">SUM(AY73,AY71)</f>
        <v>0</v>
      </c>
      <c r="AZ33" s="22">
        <f t="shared" si="27"/>
        <v>0</v>
      </c>
      <c r="BA33" s="22">
        <f t="shared" si="27"/>
        <v>0</v>
      </c>
      <c r="BB33" s="22">
        <f t="shared" si="27"/>
        <v>0</v>
      </c>
      <c r="BC33" s="22">
        <f t="shared" si="27"/>
        <v>0</v>
      </c>
      <c r="BD33" s="22">
        <f t="shared" si="27"/>
        <v>0</v>
      </c>
      <c r="BE33" s="9">
        <f t="shared" si="4"/>
        <v>268</v>
      </c>
      <c r="BF33" s="8"/>
    </row>
    <row r="34" spans="1:58" ht="20.25" customHeight="1" x14ac:dyDescent="0.2">
      <c r="A34" s="128"/>
      <c r="B34" s="115"/>
      <c r="C34" s="123"/>
      <c r="D34" s="65" t="s">
        <v>7</v>
      </c>
      <c r="E34" s="30">
        <f>E38</f>
        <v>0</v>
      </c>
      <c r="F34" s="30">
        <f t="shared" si="25"/>
        <v>0</v>
      </c>
      <c r="G34" s="30">
        <f t="shared" si="25"/>
        <v>0</v>
      </c>
      <c r="H34" s="30">
        <f t="shared" si="25"/>
        <v>0</v>
      </c>
      <c r="I34" s="30">
        <f t="shared" si="25"/>
        <v>0</v>
      </c>
      <c r="J34" s="30">
        <f t="shared" si="25"/>
        <v>0</v>
      </c>
      <c r="K34" s="30">
        <f t="shared" si="25"/>
        <v>0</v>
      </c>
      <c r="L34" s="30">
        <f t="shared" si="25"/>
        <v>0</v>
      </c>
      <c r="M34" s="30">
        <f t="shared" si="25"/>
        <v>0</v>
      </c>
      <c r="N34" s="30">
        <f t="shared" si="25"/>
        <v>0</v>
      </c>
      <c r="O34" s="30">
        <f t="shared" si="25"/>
        <v>0</v>
      </c>
      <c r="P34" s="30">
        <f t="shared" si="25"/>
        <v>0</v>
      </c>
      <c r="Q34" s="30">
        <f t="shared" si="25"/>
        <v>0</v>
      </c>
      <c r="R34" s="30">
        <f t="shared" si="25"/>
        <v>0</v>
      </c>
      <c r="S34" s="30">
        <f t="shared" si="25"/>
        <v>0</v>
      </c>
      <c r="T34" s="30">
        <f t="shared" si="25"/>
        <v>0</v>
      </c>
      <c r="U34" s="31"/>
      <c r="V34" s="52"/>
      <c r="W34" s="52"/>
      <c r="X34" s="36"/>
      <c r="Y34" s="51">
        <f>Y36+Y38</f>
        <v>0</v>
      </c>
      <c r="Z34" s="51">
        <f>Z36+Z38</f>
        <v>0</v>
      </c>
      <c r="AA34" s="51">
        <f t="shared" ref="AA34:AQ34" si="28">AA36+AA38</f>
        <v>0</v>
      </c>
      <c r="AB34" s="51">
        <f t="shared" si="28"/>
        <v>0</v>
      </c>
      <c r="AC34" s="51">
        <f t="shared" si="28"/>
        <v>0</v>
      </c>
      <c r="AD34" s="51">
        <f t="shared" si="28"/>
        <v>0</v>
      </c>
      <c r="AE34" s="51">
        <f t="shared" si="28"/>
        <v>0</v>
      </c>
      <c r="AF34" s="51">
        <f t="shared" si="28"/>
        <v>0</v>
      </c>
      <c r="AG34" s="51">
        <f t="shared" si="28"/>
        <v>0</v>
      </c>
      <c r="AH34" s="51">
        <f t="shared" si="28"/>
        <v>0</v>
      </c>
      <c r="AI34" s="51">
        <f t="shared" si="28"/>
        <v>0</v>
      </c>
      <c r="AJ34" s="51">
        <f t="shared" si="28"/>
        <v>0</v>
      </c>
      <c r="AK34" s="51">
        <f t="shared" si="28"/>
        <v>0</v>
      </c>
      <c r="AL34" s="51">
        <f t="shared" si="28"/>
        <v>0</v>
      </c>
      <c r="AM34" s="51">
        <f t="shared" si="28"/>
        <v>0</v>
      </c>
      <c r="AN34" s="51">
        <f t="shared" si="28"/>
        <v>0</v>
      </c>
      <c r="AO34" s="51">
        <f t="shared" si="28"/>
        <v>0</v>
      </c>
      <c r="AP34" s="51">
        <f t="shared" si="28"/>
        <v>0</v>
      </c>
      <c r="AQ34" s="51">
        <f t="shared" si="28"/>
        <v>0</v>
      </c>
      <c r="AR34" s="31"/>
      <c r="AS34" s="52"/>
      <c r="AT34" s="52"/>
      <c r="AU34" s="52"/>
      <c r="AV34" s="52"/>
      <c r="AW34" s="52"/>
      <c r="AX34" s="46"/>
      <c r="AY34" s="22">
        <f t="shared" si="27"/>
        <v>0</v>
      </c>
      <c r="AZ34" s="22">
        <f t="shared" si="27"/>
        <v>0</v>
      </c>
      <c r="BA34" s="22">
        <f t="shared" si="27"/>
        <v>0</v>
      </c>
      <c r="BB34" s="22">
        <f t="shared" si="27"/>
        <v>0</v>
      </c>
      <c r="BC34" s="22">
        <f t="shared" si="27"/>
        <v>0</v>
      </c>
      <c r="BD34" s="22">
        <f t="shared" si="27"/>
        <v>0</v>
      </c>
      <c r="BE34" s="8"/>
      <c r="BF34" s="9">
        <f t="shared" si="24"/>
        <v>0</v>
      </c>
    </row>
    <row r="35" spans="1:58" ht="20.25" customHeight="1" x14ac:dyDescent="0.2">
      <c r="A35" s="128"/>
      <c r="B35" s="106" t="s">
        <v>117</v>
      </c>
      <c r="C35" s="106" t="s">
        <v>132</v>
      </c>
      <c r="D35" s="67" t="s">
        <v>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1"/>
      <c r="V35" s="52"/>
      <c r="W35" s="52"/>
      <c r="X35" s="24"/>
      <c r="Y35" s="45">
        <v>2</v>
      </c>
      <c r="Z35" s="45">
        <v>4</v>
      </c>
      <c r="AA35" s="25">
        <v>2</v>
      </c>
      <c r="AB35" s="25">
        <v>4</v>
      </c>
      <c r="AC35" s="25">
        <v>2</v>
      </c>
      <c r="AD35" s="25">
        <v>4</v>
      </c>
      <c r="AE35" s="25">
        <v>2</v>
      </c>
      <c r="AF35" s="25">
        <v>4</v>
      </c>
      <c r="AG35" s="25">
        <v>2</v>
      </c>
      <c r="AH35" s="25">
        <v>4</v>
      </c>
      <c r="AI35" s="25">
        <v>2</v>
      </c>
      <c r="AJ35" s="25">
        <v>4</v>
      </c>
      <c r="AK35" s="25">
        <v>2</v>
      </c>
      <c r="AL35" s="25">
        <v>4</v>
      </c>
      <c r="AM35" s="25">
        <v>2</v>
      </c>
      <c r="AN35" s="24">
        <v>4</v>
      </c>
      <c r="AO35" s="25">
        <v>4</v>
      </c>
      <c r="AP35" s="25">
        <v>4</v>
      </c>
      <c r="AQ35" s="25">
        <v>4</v>
      </c>
      <c r="AR35" s="31"/>
      <c r="AS35" s="52"/>
      <c r="AT35" s="52"/>
      <c r="AU35" s="52"/>
      <c r="AV35" s="52"/>
      <c r="AW35" s="52"/>
      <c r="AX35" s="46"/>
      <c r="AY35" s="22"/>
      <c r="AZ35" s="22"/>
      <c r="BA35" s="22"/>
      <c r="BB35" s="22"/>
      <c r="BC35" s="22"/>
      <c r="BD35" s="22"/>
      <c r="BE35" s="8"/>
      <c r="BF35" s="9"/>
    </row>
    <row r="36" spans="1:58" ht="20.25" customHeight="1" x14ac:dyDescent="0.2">
      <c r="A36" s="128"/>
      <c r="B36" s="107"/>
      <c r="C36" s="107"/>
      <c r="D36" s="67" t="s">
        <v>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1"/>
      <c r="V36" s="52"/>
      <c r="W36" s="52"/>
      <c r="X36" s="24"/>
      <c r="Y36" s="45"/>
      <c r="Z36" s="4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31"/>
      <c r="AS36" s="52"/>
      <c r="AT36" s="52"/>
      <c r="AU36" s="52"/>
      <c r="AV36" s="52"/>
      <c r="AW36" s="52"/>
      <c r="AX36" s="46"/>
      <c r="AY36" s="22"/>
      <c r="AZ36" s="22"/>
      <c r="BA36" s="22"/>
      <c r="BB36" s="22"/>
      <c r="BC36" s="22"/>
      <c r="BD36" s="22"/>
      <c r="BE36" s="8"/>
      <c r="BF36" s="9"/>
    </row>
    <row r="37" spans="1:58" ht="20.25" customHeight="1" x14ac:dyDescent="0.2">
      <c r="A37" s="128"/>
      <c r="B37" s="109" t="s">
        <v>136</v>
      </c>
      <c r="C37" s="124" t="s">
        <v>133</v>
      </c>
      <c r="D37" s="67" t="s">
        <v>6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1"/>
      <c r="V37" s="52"/>
      <c r="W37" s="52"/>
      <c r="X37" s="24"/>
      <c r="Y37" s="45">
        <v>12</v>
      </c>
      <c r="Z37" s="45">
        <v>10</v>
      </c>
      <c r="AA37" s="25">
        <v>12</v>
      </c>
      <c r="AB37" s="25">
        <v>10</v>
      </c>
      <c r="AC37" s="25">
        <v>12</v>
      </c>
      <c r="AD37" s="25">
        <v>10</v>
      </c>
      <c r="AE37" s="25">
        <v>12</v>
      </c>
      <c r="AF37" s="25">
        <v>10</v>
      </c>
      <c r="AG37" s="25">
        <v>10</v>
      </c>
      <c r="AH37" s="25">
        <v>10</v>
      </c>
      <c r="AI37" s="25">
        <v>12</v>
      </c>
      <c r="AJ37" s="25">
        <v>10</v>
      </c>
      <c r="AK37" s="25">
        <v>12</v>
      </c>
      <c r="AL37" s="25">
        <v>10</v>
      </c>
      <c r="AM37" s="25">
        <v>12</v>
      </c>
      <c r="AN37" s="24">
        <v>10</v>
      </c>
      <c r="AO37" s="25">
        <v>12</v>
      </c>
      <c r="AP37" s="25">
        <v>10</v>
      </c>
      <c r="AQ37" s="25">
        <v>12</v>
      </c>
      <c r="AR37" s="31"/>
      <c r="AS37" s="52"/>
      <c r="AT37" s="52"/>
      <c r="AU37" s="52"/>
      <c r="AV37" s="52"/>
      <c r="AW37" s="52"/>
      <c r="AX37" s="46"/>
      <c r="AY37" s="33"/>
      <c r="AZ37" s="33"/>
      <c r="BA37" s="33"/>
      <c r="BB37" s="33"/>
      <c r="BC37" s="33"/>
      <c r="BD37" s="33"/>
      <c r="BE37" s="8"/>
      <c r="BF37" s="9"/>
    </row>
    <row r="38" spans="1:58" ht="20.25" customHeight="1" x14ac:dyDescent="0.2">
      <c r="A38" s="128"/>
      <c r="B38" s="109"/>
      <c r="C38" s="125"/>
      <c r="D38" s="67" t="s">
        <v>7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1"/>
      <c r="V38" s="52"/>
      <c r="W38" s="52"/>
      <c r="X38" s="24"/>
      <c r="Y38" s="45"/>
      <c r="Z38" s="4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4"/>
      <c r="AO38" s="25"/>
      <c r="AP38" s="25"/>
      <c r="AQ38" s="25"/>
      <c r="AR38" s="31"/>
      <c r="AS38" s="52"/>
      <c r="AT38" s="52"/>
      <c r="AU38" s="52"/>
      <c r="AV38" s="52"/>
      <c r="AW38" s="52"/>
      <c r="AX38" s="46"/>
      <c r="AY38" s="33"/>
      <c r="AZ38" s="33"/>
      <c r="BA38" s="33"/>
      <c r="BB38" s="33"/>
      <c r="BC38" s="33"/>
      <c r="BD38" s="33"/>
      <c r="BE38" s="8"/>
      <c r="BF38" s="9"/>
    </row>
    <row r="39" spans="1:58" ht="20.25" customHeight="1" x14ac:dyDescent="0.2">
      <c r="A39" s="128"/>
      <c r="B39" s="106" t="s">
        <v>167</v>
      </c>
      <c r="C39" s="121" t="s">
        <v>168</v>
      </c>
      <c r="D39" s="70" t="s">
        <v>6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1"/>
      <c r="V39" s="52"/>
      <c r="W39" s="52"/>
      <c r="X39" s="24"/>
      <c r="Y39" s="45"/>
      <c r="Z39" s="4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4"/>
      <c r="AO39" s="25"/>
      <c r="AP39" s="25"/>
      <c r="AQ39" s="25"/>
      <c r="AR39" s="31"/>
      <c r="AS39" s="52"/>
      <c r="AT39" s="52"/>
      <c r="AU39" s="52"/>
      <c r="AV39" s="52"/>
      <c r="AW39" s="52"/>
      <c r="AX39" s="46"/>
      <c r="AY39" s="33"/>
      <c r="AZ39" s="33"/>
      <c r="BA39" s="33"/>
      <c r="BB39" s="33"/>
      <c r="BC39" s="33"/>
      <c r="BD39" s="33"/>
      <c r="BE39" s="8"/>
      <c r="BF39" s="9"/>
    </row>
    <row r="40" spans="1:58" ht="30.75" customHeight="1" x14ac:dyDescent="0.2">
      <c r="A40" s="128"/>
      <c r="B40" s="107"/>
      <c r="C40" s="108"/>
      <c r="D40" s="70" t="s">
        <v>7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1"/>
      <c r="V40" s="52"/>
      <c r="W40" s="52"/>
      <c r="X40" s="24"/>
      <c r="Y40" s="45"/>
      <c r="Z40" s="4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4"/>
      <c r="AO40" s="25"/>
      <c r="AP40" s="25"/>
      <c r="AQ40" s="25"/>
      <c r="AR40" s="31"/>
      <c r="AS40" s="52"/>
      <c r="AT40" s="52"/>
      <c r="AU40" s="52"/>
      <c r="AV40" s="52"/>
      <c r="AW40" s="52"/>
      <c r="AX40" s="46"/>
      <c r="AY40" s="33"/>
      <c r="AZ40" s="33"/>
      <c r="BA40" s="33"/>
      <c r="BB40" s="33"/>
      <c r="BC40" s="33"/>
      <c r="BD40" s="33"/>
      <c r="BE40" s="8"/>
      <c r="BF40" s="9"/>
    </row>
    <row r="41" spans="1:58" ht="20.25" customHeight="1" x14ac:dyDescent="0.2">
      <c r="A41" s="128"/>
      <c r="B41" s="106" t="s">
        <v>141</v>
      </c>
      <c r="C41" s="110" t="s">
        <v>106</v>
      </c>
      <c r="D41" s="67" t="s">
        <v>6</v>
      </c>
      <c r="E41" s="32">
        <v>36</v>
      </c>
      <c r="F41" s="32">
        <v>36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1"/>
      <c r="V41" s="52"/>
      <c r="W41" s="52"/>
      <c r="X41" s="24"/>
      <c r="Y41" s="45"/>
      <c r="Z41" s="4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4"/>
      <c r="AO41" s="32"/>
      <c r="AP41" s="32"/>
      <c r="AQ41" s="32"/>
      <c r="AR41" s="31"/>
      <c r="AS41" s="52"/>
      <c r="AT41" s="52"/>
      <c r="AU41" s="52"/>
      <c r="AV41" s="52"/>
      <c r="AW41" s="52"/>
      <c r="AX41" s="46"/>
      <c r="AY41" s="33"/>
      <c r="AZ41" s="33"/>
      <c r="BA41" s="33"/>
      <c r="BB41" s="33"/>
      <c r="BC41" s="33"/>
      <c r="BD41" s="33"/>
      <c r="BE41" s="8"/>
      <c r="BF41" s="9"/>
    </row>
    <row r="42" spans="1:58" ht="20.25" customHeight="1" x14ac:dyDescent="0.2">
      <c r="A42" s="128"/>
      <c r="B42" s="107"/>
      <c r="C42" s="111"/>
      <c r="D42" s="67" t="s">
        <v>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1"/>
      <c r="V42" s="52"/>
      <c r="W42" s="52"/>
      <c r="X42" s="24"/>
      <c r="Y42" s="45"/>
      <c r="Z42" s="4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4"/>
      <c r="AO42" s="32"/>
      <c r="AP42" s="32"/>
      <c r="AQ42" s="32"/>
      <c r="AR42" s="31"/>
      <c r="AS42" s="52"/>
      <c r="AT42" s="52"/>
      <c r="AU42" s="52"/>
      <c r="AV42" s="52"/>
      <c r="AW42" s="52"/>
      <c r="AX42" s="46"/>
      <c r="AY42" s="33"/>
      <c r="AZ42" s="33"/>
      <c r="BA42" s="33"/>
      <c r="BB42" s="33"/>
      <c r="BC42" s="33"/>
      <c r="BD42" s="33"/>
      <c r="BE42" s="8"/>
      <c r="BF42" s="9"/>
    </row>
    <row r="43" spans="1:58" ht="20.25" customHeight="1" x14ac:dyDescent="0.2">
      <c r="A43" s="128"/>
      <c r="B43" s="106" t="s">
        <v>120</v>
      </c>
      <c r="C43" s="110" t="s">
        <v>115</v>
      </c>
      <c r="D43" s="67" t="s">
        <v>6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1"/>
      <c r="V43" s="52"/>
      <c r="W43" s="52"/>
      <c r="X43" s="24"/>
      <c r="Y43" s="45"/>
      <c r="Z43" s="4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4"/>
      <c r="AO43" s="32"/>
      <c r="AP43" s="32"/>
      <c r="AQ43" s="32"/>
      <c r="AR43" s="31"/>
      <c r="AS43" s="52"/>
      <c r="AT43" s="52"/>
      <c r="AU43" s="52"/>
      <c r="AV43" s="52"/>
      <c r="AW43" s="52"/>
      <c r="AX43" s="46"/>
      <c r="AY43" s="33"/>
      <c r="AZ43" s="33"/>
      <c r="BA43" s="33"/>
      <c r="BB43" s="33">
        <v>36</v>
      </c>
      <c r="BC43" s="33">
        <v>36</v>
      </c>
      <c r="BD43" s="33">
        <v>36</v>
      </c>
      <c r="BE43" s="8"/>
      <c r="BF43" s="9"/>
    </row>
    <row r="44" spans="1:58" ht="20.25" customHeight="1" x14ac:dyDescent="0.2">
      <c r="A44" s="128"/>
      <c r="B44" s="107"/>
      <c r="C44" s="111"/>
      <c r="D44" s="67" t="s">
        <v>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1"/>
      <c r="V44" s="52"/>
      <c r="W44" s="52"/>
      <c r="X44" s="24"/>
      <c r="Y44" s="45"/>
      <c r="Z44" s="4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4"/>
      <c r="AO44" s="32"/>
      <c r="AP44" s="32"/>
      <c r="AQ44" s="32"/>
      <c r="AR44" s="31"/>
      <c r="AS44" s="52"/>
      <c r="AT44" s="52"/>
      <c r="AU44" s="52"/>
      <c r="AV44" s="52"/>
      <c r="AW44" s="52"/>
      <c r="AX44" s="46"/>
      <c r="AY44" s="33"/>
      <c r="AZ44" s="33"/>
      <c r="BA44" s="33"/>
      <c r="BB44" s="33"/>
      <c r="BC44" s="33"/>
      <c r="BD44" s="33"/>
      <c r="BE44" s="8"/>
      <c r="BF44" s="9"/>
    </row>
    <row r="45" spans="1:58" ht="20.25" customHeight="1" x14ac:dyDescent="0.2">
      <c r="A45" s="128"/>
      <c r="B45" s="113" t="s">
        <v>138</v>
      </c>
      <c r="C45" s="116" t="s">
        <v>135</v>
      </c>
      <c r="D45" s="65"/>
      <c r="E45" s="30"/>
      <c r="F45" s="30">
        <f>F47+F49</f>
        <v>0</v>
      </c>
      <c r="G45" s="30">
        <f t="shared" ref="G45:T46" si="29">G47+G49</f>
        <v>0</v>
      </c>
      <c r="H45" s="30">
        <f t="shared" si="29"/>
        <v>0</v>
      </c>
      <c r="I45" s="30">
        <f t="shared" si="29"/>
        <v>0</v>
      </c>
      <c r="J45" s="30">
        <f t="shared" si="29"/>
        <v>0</v>
      </c>
      <c r="K45" s="30">
        <f t="shared" si="29"/>
        <v>0</v>
      </c>
      <c r="L45" s="30">
        <f t="shared" si="29"/>
        <v>0</v>
      </c>
      <c r="M45" s="30">
        <f t="shared" si="29"/>
        <v>0</v>
      </c>
      <c r="N45" s="30">
        <f t="shared" si="29"/>
        <v>0</v>
      </c>
      <c r="O45" s="30">
        <f t="shared" si="29"/>
        <v>0</v>
      </c>
      <c r="P45" s="30">
        <f t="shared" si="29"/>
        <v>0</v>
      </c>
      <c r="Q45" s="30">
        <f t="shared" si="29"/>
        <v>0</v>
      </c>
      <c r="R45" s="30">
        <f t="shared" si="29"/>
        <v>0</v>
      </c>
      <c r="S45" s="30">
        <f t="shared" si="29"/>
        <v>0</v>
      </c>
      <c r="T45" s="30">
        <f t="shared" si="29"/>
        <v>0</v>
      </c>
      <c r="U45" s="31"/>
      <c r="V45" s="52"/>
      <c r="W45" s="52"/>
      <c r="X45" s="36"/>
      <c r="Y45" s="51">
        <f>Y47+Y49</f>
        <v>4</v>
      </c>
      <c r="Z45" s="51">
        <f t="shared" ref="Z45:AQ45" si="30">Z47+Z49</f>
        <v>4</v>
      </c>
      <c r="AA45" s="51">
        <f t="shared" si="30"/>
        <v>4</v>
      </c>
      <c r="AB45" s="51">
        <f t="shared" si="30"/>
        <v>4</v>
      </c>
      <c r="AC45" s="51">
        <f t="shared" si="30"/>
        <v>4</v>
      </c>
      <c r="AD45" s="51">
        <f t="shared" si="30"/>
        <v>4</v>
      </c>
      <c r="AE45" s="51">
        <f t="shared" si="30"/>
        <v>4</v>
      </c>
      <c r="AF45" s="51">
        <f t="shared" si="30"/>
        <v>4</v>
      </c>
      <c r="AG45" s="51">
        <f t="shared" si="30"/>
        <v>4</v>
      </c>
      <c r="AH45" s="51">
        <f t="shared" si="30"/>
        <v>4</v>
      </c>
      <c r="AI45" s="51">
        <f t="shared" si="30"/>
        <v>4</v>
      </c>
      <c r="AJ45" s="51">
        <f t="shared" si="30"/>
        <v>4</v>
      </c>
      <c r="AK45" s="51">
        <f t="shared" si="30"/>
        <v>4</v>
      </c>
      <c r="AL45" s="51">
        <f t="shared" si="30"/>
        <v>4</v>
      </c>
      <c r="AM45" s="51">
        <f t="shared" si="30"/>
        <v>4</v>
      </c>
      <c r="AN45" s="51">
        <f t="shared" si="30"/>
        <v>4</v>
      </c>
      <c r="AO45" s="51">
        <f t="shared" si="30"/>
        <v>4</v>
      </c>
      <c r="AP45" s="51">
        <f t="shared" si="30"/>
        <v>2</v>
      </c>
      <c r="AQ45" s="51">
        <f t="shared" si="30"/>
        <v>2</v>
      </c>
      <c r="AR45" s="31"/>
      <c r="AS45" s="52"/>
      <c r="AT45" s="52"/>
      <c r="AU45" s="52"/>
      <c r="AV45" s="52"/>
      <c r="AW45" s="52"/>
      <c r="AX45" s="46"/>
      <c r="AY45" s="22"/>
      <c r="AZ45" s="22"/>
      <c r="BA45" s="22"/>
      <c r="BB45" s="22"/>
      <c r="BC45" s="22"/>
      <c r="BD45" s="22"/>
      <c r="BE45" s="8"/>
      <c r="BF45" s="9"/>
    </row>
    <row r="46" spans="1:58" ht="33" customHeight="1" x14ac:dyDescent="0.2">
      <c r="A46" s="128"/>
      <c r="B46" s="115"/>
      <c r="C46" s="115"/>
      <c r="D46" s="65"/>
      <c r="E46" s="30"/>
      <c r="F46" s="30">
        <f>F48+F50</f>
        <v>0</v>
      </c>
      <c r="G46" s="30">
        <f t="shared" si="29"/>
        <v>0</v>
      </c>
      <c r="H46" s="30">
        <f t="shared" si="29"/>
        <v>0</v>
      </c>
      <c r="I46" s="30">
        <f t="shared" si="29"/>
        <v>0</v>
      </c>
      <c r="J46" s="30">
        <f t="shared" si="29"/>
        <v>0</v>
      </c>
      <c r="K46" s="30">
        <f t="shared" si="29"/>
        <v>0</v>
      </c>
      <c r="L46" s="30">
        <f t="shared" si="29"/>
        <v>0</v>
      </c>
      <c r="M46" s="30">
        <f t="shared" si="29"/>
        <v>0</v>
      </c>
      <c r="N46" s="30">
        <f t="shared" si="29"/>
        <v>0</v>
      </c>
      <c r="O46" s="30">
        <f t="shared" si="29"/>
        <v>0</v>
      </c>
      <c r="P46" s="30">
        <f t="shared" si="29"/>
        <v>0</v>
      </c>
      <c r="Q46" s="30">
        <f t="shared" si="29"/>
        <v>0</v>
      </c>
      <c r="R46" s="30">
        <f t="shared" si="29"/>
        <v>0</v>
      </c>
      <c r="S46" s="30">
        <f t="shared" si="29"/>
        <v>0</v>
      </c>
      <c r="T46" s="30">
        <f t="shared" si="29"/>
        <v>0</v>
      </c>
      <c r="U46" s="31"/>
      <c r="V46" s="52"/>
      <c r="W46" s="52"/>
      <c r="X46" s="36"/>
      <c r="Y46" s="51">
        <f>Y48+Y50</f>
        <v>0</v>
      </c>
      <c r="Z46" s="51">
        <f>Z48+Z50</f>
        <v>0</v>
      </c>
      <c r="AA46" s="51">
        <f t="shared" ref="AA46:AP46" si="31">AA48+AA50</f>
        <v>0</v>
      </c>
      <c r="AB46" s="51">
        <f t="shared" si="31"/>
        <v>0</v>
      </c>
      <c r="AC46" s="51">
        <f t="shared" si="31"/>
        <v>0</v>
      </c>
      <c r="AD46" s="51">
        <f t="shared" si="31"/>
        <v>0</v>
      </c>
      <c r="AE46" s="51">
        <f t="shared" si="31"/>
        <v>0</v>
      </c>
      <c r="AF46" s="51">
        <f t="shared" si="31"/>
        <v>0</v>
      </c>
      <c r="AG46" s="51">
        <f t="shared" si="31"/>
        <v>0</v>
      </c>
      <c r="AH46" s="51">
        <f t="shared" si="31"/>
        <v>0</v>
      </c>
      <c r="AI46" s="51">
        <f t="shared" si="31"/>
        <v>0</v>
      </c>
      <c r="AJ46" s="51">
        <f t="shared" si="31"/>
        <v>0</v>
      </c>
      <c r="AK46" s="51">
        <f t="shared" si="31"/>
        <v>0</v>
      </c>
      <c r="AL46" s="51">
        <f t="shared" si="31"/>
        <v>0</v>
      </c>
      <c r="AM46" s="51">
        <f t="shared" si="31"/>
        <v>0</v>
      </c>
      <c r="AN46" s="51">
        <f t="shared" si="31"/>
        <v>0</v>
      </c>
      <c r="AO46" s="51">
        <f t="shared" si="31"/>
        <v>0</v>
      </c>
      <c r="AP46" s="51">
        <f t="shared" si="31"/>
        <v>0</v>
      </c>
      <c r="AQ46" s="51">
        <f t="shared" ref="AQ46" si="32">AQ48+AQ50</f>
        <v>0</v>
      </c>
      <c r="AR46" s="31"/>
      <c r="AS46" s="52"/>
      <c r="AT46" s="52"/>
      <c r="AU46" s="52"/>
      <c r="AV46" s="52"/>
      <c r="AW46" s="52"/>
      <c r="AX46" s="46"/>
      <c r="AY46" s="22"/>
      <c r="AZ46" s="22"/>
      <c r="BA46" s="22"/>
      <c r="BB46" s="22"/>
      <c r="BC46" s="22"/>
      <c r="BD46" s="22"/>
      <c r="BE46" s="8"/>
      <c r="BF46" s="9"/>
    </row>
    <row r="47" spans="1:58" ht="20.25" customHeight="1" x14ac:dyDescent="0.2">
      <c r="A47" s="128"/>
      <c r="B47" s="106" t="s">
        <v>121</v>
      </c>
      <c r="C47" s="117" t="s">
        <v>146</v>
      </c>
      <c r="D47" s="67" t="s">
        <v>6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1"/>
      <c r="V47" s="52"/>
      <c r="W47" s="52"/>
      <c r="X47" s="24"/>
      <c r="Y47" s="45">
        <v>4</v>
      </c>
      <c r="Z47" s="45">
        <v>4</v>
      </c>
      <c r="AA47" s="25">
        <v>4</v>
      </c>
      <c r="AB47" s="25">
        <v>4</v>
      </c>
      <c r="AC47" s="25">
        <v>4</v>
      </c>
      <c r="AD47" s="25">
        <v>4</v>
      </c>
      <c r="AE47" s="25">
        <v>4</v>
      </c>
      <c r="AF47" s="25">
        <v>4</v>
      </c>
      <c r="AG47" s="25">
        <v>4</v>
      </c>
      <c r="AH47" s="25">
        <v>4</v>
      </c>
      <c r="AI47" s="25">
        <v>4</v>
      </c>
      <c r="AJ47" s="25">
        <v>4</v>
      </c>
      <c r="AK47" s="25">
        <v>4</v>
      </c>
      <c r="AL47" s="25">
        <v>4</v>
      </c>
      <c r="AM47" s="25">
        <v>4</v>
      </c>
      <c r="AN47" s="24">
        <v>4</v>
      </c>
      <c r="AO47" s="25">
        <v>4</v>
      </c>
      <c r="AP47" s="25">
        <v>2</v>
      </c>
      <c r="AQ47" s="25">
        <v>2</v>
      </c>
      <c r="AR47" s="31"/>
      <c r="AS47" s="52"/>
      <c r="AT47" s="52"/>
      <c r="AU47" s="52"/>
      <c r="AV47" s="52"/>
      <c r="AW47" s="52"/>
      <c r="AX47" s="46"/>
      <c r="AY47" s="33"/>
      <c r="AZ47" s="33"/>
      <c r="BA47" s="33"/>
      <c r="BB47" s="33"/>
      <c r="BC47" s="33"/>
      <c r="BD47" s="33"/>
      <c r="BE47" s="8"/>
      <c r="BF47" s="9"/>
    </row>
    <row r="48" spans="1:58" ht="30.75" customHeight="1" x14ac:dyDescent="0.2">
      <c r="A48" s="128"/>
      <c r="B48" s="107"/>
      <c r="C48" s="118"/>
      <c r="D48" s="67" t="s">
        <v>7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1"/>
      <c r="V48" s="52"/>
      <c r="W48" s="52"/>
      <c r="X48" s="24"/>
      <c r="Y48" s="45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24"/>
      <c r="AO48" s="25"/>
      <c r="AP48" s="25"/>
      <c r="AQ48" s="25"/>
      <c r="AR48" s="31"/>
      <c r="AS48" s="52"/>
      <c r="AT48" s="52"/>
      <c r="AU48" s="52"/>
      <c r="AV48" s="52"/>
      <c r="AW48" s="52"/>
      <c r="AX48" s="46"/>
      <c r="AY48" s="33"/>
      <c r="AZ48" s="33"/>
      <c r="BA48" s="33"/>
      <c r="BB48" s="33"/>
      <c r="BC48" s="33"/>
      <c r="BD48" s="33"/>
      <c r="BE48" s="8"/>
      <c r="BF48" s="9"/>
    </row>
    <row r="49" spans="1:58" ht="30.75" customHeight="1" x14ac:dyDescent="0.2">
      <c r="A49" s="128"/>
      <c r="B49" s="109" t="s">
        <v>140</v>
      </c>
      <c r="C49" s="119" t="s">
        <v>137</v>
      </c>
      <c r="D49" s="67" t="s">
        <v>6</v>
      </c>
      <c r="E49" s="32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31"/>
      <c r="V49" s="52"/>
      <c r="W49" s="52"/>
      <c r="X49" s="24"/>
      <c r="Y49" s="45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24"/>
      <c r="AO49" s="25"/>
      <c r="AP49" s="25"/>
      <c r="AQ49" s="25"/>
      <c r="AR49" s="31"/>
      <c r="AS49" s="52"/>
      <c r="AT49" s="52"/>
      <c r="AU49" s="52"/>
      <c r="AV49" s="52"/>
      <c r="AW49" s="52"/>
      <c r="AX49" s="46"/>
      <c r="AY49" s="33"/>
      <c r="AZ49" s="33"/>
      <c r="BA49" s="33"/>
      <c r="BB49" s="33"/>
      <c r="BC49" s="33"/>
      <c r="BD49" s="33"/>
      <c r="BE49" s="8"/>
      <c r="BF49" s="9"/>
    </row>
    <row r="50" spans="1:58" ht="30.75" customHeight="1" x14ac:dyDescent="0.2">
      <c r="A50" s="128"/>
      <c r="B50" s="109"/>
      <c r="C50" s="120"/>
      <c r="D50" s="67" t="s">
        <v>7</v>
      </c>
      <c r="E50" s="32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31"/>
      <c r="V50" s="52"/>
      <c r="W50" s="52"/>
      <c r="X50" s="24"/>
      <c r="Y50" s="45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24"/>
      <c r="AO50" s="25"/>
      <c r="AP50" s="25"/>
      <c r="AQ50" s="25"/>
      <c r="AR50" s="31"/>
      <c r="AS50" s="52"/>
      <c r="AT50" s="52"/>
      <c r="AU50" s="52"/>
      <c r="AV50" s="52"/>
      <c r="AW50" s="52"/>
      <c r="AX50" s="46"/>
      <c r="AY50" s="33"/>
      <c r="AZ50" s="33"/>
      <c r="BA50" s="33"/>
      <c r="BB50" s="33"/>
      <c r="BC50" s="33"/>
      <c r="BD50" s="33"/>
      <c r="BE50" s="8"/>
      <c r="BF50" s="9"/>
    </row>
    <row r="51" spans="1:58" ht="30.75" customHeight="1" x14ac:dyDescent="0.2">
      <c r="A51" s="128"/>
      <c r="B51" s="106" t="s">
        <v>169</v>
      </c>
      <c r="C51" s="110" t="s">
        <v>170</v>
      </c>
      <c r="D51" s="70" t="s">
        <v>6</v>
      </c>
      <c r="E51" s="32"/>
      <c r="F51" s="25"/>
      <c r="G51" s="25">
        <v>36</v>
      </c>
      <c r="H51" s="25">
        <v>36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31"/>
      <c r="V51" s="52"/>
      <c r="W51" s="52"/>
      <c r="X51" s="24"/>
      <c r="Y51" s="45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24"/>
      <c r="AO51" s="25"/>
      <c r="AP51" s="25"/>
      <c r="AQ51" s="25"/>
      <c r="AR51" s="31"/>
      <c r="AS51" s="52"/>
      <c r="AT51" s="52"/>
      <c r="AU51" s="52"/>
      <c r="AV51" s="52"/>
      <c r="AW51" s="52"/>
      <c r="AX51" s="46"/>
      <c r="AY51" s="33"/>
      <c r="AZ51" s="33"/>
      <c r="BA51" s="33"/>
      <c r="BB51" s="33"/>
      <c r="BC51" s="33"/>
      <c r="BD51" s="33"/>
      <c r="BE51" s="8"/>
      <c r="BF51" s="9"/>
    </row>
    <row r="52" spans="1:58" ht="30.75" customHeight="1" x14ac:dyDescent="0.2">
      <c r="A52" s="128"/>
      <c r="B52" s="107"/>
      <c r="C52" s="111"/>
      <c r="D52" s="70" t="s">
        <v>7</v>
      </c>
      <c r="E52" s="32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31"/>
      <c r="V52" s="52"/>
      <c r="W52" s="52"/>
      <c r="X52" s="24"/>
      <c r="Y52" s="45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24"/>
      <c r="AO52" s="25"/>
      <c r="AP52" s="25"/>
      <c r="AQ52" s="25"/>
      <c r="AR52" s="31"/>
      <c r="AS52" s="52"/>
      <c r="AT52" s="52"/>
      <c r="AU52" s="52"/>
      <c r="AV52" s="52"/>
      <c r="AW52" s="52"/>
      <c r="AX52" s="46"/>
      <c r="AY52" s="33"/>
      <c r="AZ52" s="33"/>
      <c r="BA52" s="33"/>
      <c r="BB52" s="33"/>
      <c r="BC52" s="33"/>
      <c r="BD52" s="33"/>
      <c r="BE52" s="8"/>
      <c r="BF52" s="9"/>
    </row>
    <row r="53" spans="1:58" ht="30.75" customHeight="1" x14ac:dyDescent="0.2">
      <c r="A53" s="128"/>
      <c r="B53" s="106" t="s">
        <v>122</v>
      </c>
      <c r="C53" s="110" t="s">
        <v>115</v>
      </c>
      <c r="D53" s="67" t="s">
        <v>6</v>
      </c>
      <c r="E53" s="32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31"/>
      <c r="V53" s="52"/>
      <c r="W53" s="52"/>
      <c r="X53" s="24"/>
      <c r="Y53" s="45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24"/>
      <c r="AO53" s="32"/>
      <c r="AP53" s="32"/>
      <c r="AQ53" s="32"/>
      <c r="AR53" s="31"/>
      <c r="AS53" s="52"/>
      <c r="AT53" s="52"/>
      <c r="AU53" s="52"/>
      <c r="AV53" s="52"/>
      <c r="AW53" s="52"/>
      <c r="AX53" s="46"/>
      <c r="AY53" s="33"/>
      <c r="AZ53" s="33"/>
      <c r="BA53" s="33"/>
      <c r="BB53" s="33"/>
      <c r="BC53" s="33"/>
      <c r="BD53" s="33"/>
      <c r="BE53" s="8"/>
      <c r="BF53" s="9"/>
    </row>
    <row r="54" spans="1:58" ht="30.75" customHeight="1" x14ac:dyDescent="0.2">
      <c r="A54" s="128"/>
      <c r="B54" s="107"/>
      <c r="C54" s="111"/>
      <c r="D54" s="67" t="s">
        <v>7</v>
      </c>
      <c r="E54" s="32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31"/>
      <c r="V54" s="52"/>
      <c r="W54" s="52"/>
      <c r="X54" s="24"/>
      <c r="Y54" s="45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4"/>
      <c r="AO54" s="32"/>
      <c r="AP54" s="32"/>
      <c r="AQ54" s="32"/>
      <c r="AR54" s="31"/>
      <c r="AS54" s="52"/>
      <c r="AT54" s="52"/>
      <c r="AU54" s="52"/>
      <c r="AV54" s="52"/>
      <c r="AW54" s="52"/>
      <c r="AX54" s="46"/>
      <c r="AY54" s="33"/>
      <c r="AZ54" s="33"/>
      <c r="BA54" s="33"/>
      <c r="BB54" s="33"/>
      <c r="BC54" s="33"/>
      <c r="BD54" s="33"/>
      <c r="BE54" s="8"/>
      <c r="BF54" s="9"/>
    </row>
    <row r="55" spans="1:58" ht="26.25" customHeight="1" x14ac:dyDescent="0.2">
      <c r="A55" s="128"/>
      <c r="B55" s="113" t="s">
        <v>142</v>
      </c>
      <c r="C55" s="113" t="s">
        <v>139</v>
      </c>
      <c r="D55" s="55" t="s">
        <v>6</v>
      </c>
      <c r="E55" s="30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31"/>
      <c r="V55" s="52"/>
      <c r="W55" s="52"/>
      <c r="X55" s="36"/>
      <c r="Y55" s="51">
        <f>Y57+Y59</f>
        <v>10</v>
      </c>
      <c r="Z55" s="51">
        <f t="shared" ref="Z55:AQ55" si="33">Z57+Z59</f>
        <v>10</v>
      </c>
      <c r="AA55" s="51">
        <f t="shared" si="33"/>
        <v>8</v>
      </c>
      <c r="AB55" s="51">
        <f t="shared" si="33"/>
        <v>10</v>
      </c>
      <c r="AC55" s="51">
        <f t="shared" si="33"/>
        <v>8</v>
      </c>
      <c r="AD55" s="51">
        <f t="shared" si="33"/>
        <v>10</v>
      </c>
      <c r="AE55" s="51">
        <f t="shared" si="33"/>
        <v>8</v>
      </c>
      <c r="AF55" s="51">
        <f t="shared" si="33"/>
        <v>10</v>
      </c>
      <c r="AG55" s="51">
        <f t="shared" si="33"/>
        <v>10</v>
      </c>
      <c r="AH55" s="51">
        <f t="shared" si="33"/>
        <v>10</v>
      </c>
      <c r="AI55" s="51">
        <f t="shared" si="33"/>
        <v>10</v>
      </c>
      <c r="AJ55" s="51">
        <f t="shared" si="33"/>
        <v>10</v>
      </c>
      <c r="AK55" s="51">
        <f t="shared" si="33"/>
        <v>10</v>
      </c>
      <c r="AL55" s="51">
        <f t="shared" si="33"/>
        <v>10</v>
      </c>
      <c r="AM55" s="51">
        <f t="shared" si="33"/>
        <v>10</v>
      </c>
      <c r="AN55" s="51">
        <f t="shared" si="33"/>
        <v>10</v>
      </c>
      <c r="AO55" s="51">
        <f t="shared" si="33"/>
        <v>8</v>
      </c>
      <c r="AP55" s="51">
        <f t="shared" si="33"/>
        <v>12</v>
      </c>
      <c r="AQ55" s="51">
        <f t="shared" si="33"/>
        <v>10</v>
      </c>
      <c r="AR55" s="31"/>
      <c r="AS55" s="52"/>
      <c r="AT55" s="52"/>
      <c r="AU55" s="52"/>
      <c r="AV55" s="52"/>
      <c r="AW55" s="52"/>
      <c r="AX55" s="46"/>
      <c r="AY55" s="33"/>
      <c r="AZ55" s="33"/>
      <c r="BA55" s="33"/>
      <c r="BB55" s="33"/>
      <c r="BC55" s="33"/>
      <c r="BD55" s="33"/>
      <c r="BE55" s="8"/>
      <c r="BF55" s="9"/>
    </row>
    <row r="56" spans="1:58" ht="34.5" customHeight="1" x14ac:dyDescent="0.2">
      <c r="A56" s="128"/>
      <c r="B56" s="114"/>
      <c r="C56" s="115"/>
      <c r="D56" s="55" t="s">
        <v>7</v>
      </c>
      <c r="E56" s="30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31"/>
      <c r="V56" s="52"/>
      <c r="W56" s="52"/>
      <c r="X56" s="36"/>
      <c r="Y56" s="51">
        <f>Y58+Y60</f>
        <v>0</v>
      </c>
      <c r="Z56" s="51">
        <f t="shared" ref="Z56:AQ56" si="34">Z58+Z60</f>
        <v>0</v>
      </c>
      <c r="AA56" s="51">
        <f t="shared" si="34"/>
        <v>0</v>
      </c>
      <c r="AB56" s="51">
        <f t="shared" si="34"/>
        <v>0</v>
      </c>
      <c r="AC56" s="51">
        <f t="shared" si="34"/>
        <v>0</v>
      </c>
      <c r="AD56" s="51">
        <f t="shared" si="34"/>
        <v>0</v>
      </c>
      <c r="AE56" s="51">
        <f t="shared" si="34"/>
        <v>0</v>
      </c>
      <c r="AF56" s="51">
        <f t="shared" si="34"/>
        <v>0</v>
      </c>
      <c r="AG56" s="51">
        <f t="shared" si="34"/>
        <v>0</v>
      </c>
      <c r="AH56" s="51">
        <f t="shared" si="34"/>
        <v>0</v>
      </c>
      <c r="AI56" s="51">
        <f t="shared" si="34"/>
        <v>0</v>
      </c>
      <c r="AJ56" s="51">
        <f t="shared" si="34"/>
        <v>0</v>
      </c>
      <c r="AK56" s="51">
        <f t="shared" si="34"/>
        <v>0</v>
      </c>
      <c r="AL56" s="51">
        <f t="shared" si="34"/>
        <v>0</v>
      </c>
      <c r="AM56" s="51">
        <f t="shared" si="34"/>
        <v>0</v>
      </c>
      <c r="AN56" s="51">
        <f t="shared" si="34"/>
        <v>0</v>
      </c>
      <c r="AO56" s="51">
        <f t="shared" si="34"/>
        <v>0</v>
      </c>
      <c r="AP56" s="51">
        <f t="shared" si="34"/>
        <v>0</v>
      </c>
      <c r="AQ56" s="51">
        <f t="shared" si="34"/>
        <v>0</v>
      </c>
      <c r="AR56" s="31"/>
      <c r="AS56" s="52"/>
      <c r="AT56" s="52"/>
      <c r="AU56" s="52"/>
      <c r="AV56" s="52"/>
      <c r="AW56" s="52"/>
      <c r="AX56" s="46"/>
      <c r="AY56" s="33"/>
      <c r="AZ56" s="33"/>
      <c r="BA56" s="33"/>
      <c r="BB56" s="33"/>
      <c r="BC56" s="33"/>
      <c r="BD56" s="33"/>
      <c r="BE56" s="8"/>
      <c r="BF56" s="9"/>
    </row>
    <row r="57" spans="1:58" ht="34.5" customHeight="1" x14ac:dyDescent="0.2">
      <c r="A57" s="128"/>
      <c r="B57" s="106" t="s">
        <v>171</v>
      </c>
      <c r="C57" s="106" t="s">
        <v>172</v>
      </c>
      <c r="D57" s="70" t="s">
        <v>6</v>
      </c>
      <c r="E57" s="32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31"/>
      <c r="V57" s="52"/>
      <c r="W57" s="52"/>
      <c r="X57" s="24"/>
      <c r="Y57" s="39">
        <v>6</v>
      </c>
      <c r="Z57" s="26">
        <v>6</v>
      </c>
      <c r="AA57" s="26">
        <v>4</v>
      </c>
      <c r="AB57" s="26">
        <v>6</v>
      </c>
      <c r="AC57" s="26">
        <v>6</v>
      </c>
      <c r="AD57" s="26">
        <v>6</v>
      </c>
      <c r="AE57" s="26">
        <v>6</v>
      </c>
      <c r="AF57" s="26">
        <v>6</v>
      </c>
      <c r="AG57" s="26">
        <v>6</v>
      </c>
      <c r="AH57" s="26">
        <v>6</v>
      </c>
      <c r="AI57" s="26">
        <v>6</v>
      </c>
      <c r="AJ57" s="26">
        <v>6</v>
      </c>
      <c r="AK57" s="26">
        <v>6</v>
      </c>
      <c r="AL57" s="26">
        <v>6</v>
      </c>
      <c r="AM57" s="26">
        <v>4</v>
      </c>
      <c r="AN57" s="24">
        <v>4</v>
      </c>
      <c r="AO57" s="24">
        <v>4</v>
      </c>
      <c r="AP57" s="24">
        <v>6</v>
      </c>
      <c r="AQ57" s="24">
        <v>6</v>
      </c>
      <c r="AR57" s="31"/>
      <c r="AS57" s="52"/>
      <c r="AT57" s="52"/>
      <c r="AU57" s="52"/>
      <c r="AV57" s="52"/>
      <c r="AW57" s="52"/>
      <c r="AX57" s="46"/>
      <c r="AY57" s="33"/>
      <c r="AZ57" s="33"/>
      <c r="BA57" s="33"/>
      <c r="BB57" s="33"/>
      <c r="BC57" s="33"/>
      <c r="BD57" s="33"/>
      <c r="BE57" s="8"/>
      <c r="BF57" s="9"/>
    </row>
    <row r="58" spans="1:58" ht="34.5" customHeight="1" x14ac:dyDescent="0.2">
      <c r="A58" s="128"/>
      <c r="B58" s="107"/>
      <c r="C58" s="108"/>
      <c r="D58" s="70" t="s">
        <v>7</v>
      </c>
      <c r="E58" s="32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31"/>
      <c r="V58" s="52"/>
      <c r="W58" s="52"/>
      <c r="X58" s="24"/>
      <c r="Y58" s="45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4"/>
      <c r="AO58" s="24"/>
      <c r="AP58" s="24"/>
      <c r="AQ58" s="24"/>
      <c r="AR58" s="31"/>
      <c r="AS58" s="52"/>
      <c r="AT58" s="52"/>
      <c r="AU58" s="52"/>
      <c r="AV58" s="52"/>
      <c r="AW58" s="52"/>
      <c r="AX58" s="46"/>
      <c r="AY58" s="33"/>
      <c r="AZ58" s="33"/>
      <c r="BA58" s="33"/>
      <c r="BB58" s="33"/>
      <c r="BC58" s="33"/>
      <c r="BD58" s="33"/>
      <c r="BE58" s="8"/>
      <c r="BF58" s="9"/>
    </row>
    <row r="59" spans="1:58" ht="34.5" customHeight="1" x14ac:dyDescent="0.2">
      <c r="A59" s="128"/>
      <c r="B59" s="106" t="s">
        <v>173</v>
      </c>
      <c r="C59" s="106" t="s">
        <v>174</v>
      </c>
      <c r="D59" s="70" t="s">
        <v>6</v>
      </c>
      <c r="E59" s="32"/>
      <c r="F59" s="25"/>
      <c r="G59" s="25"/>
      <c r="H59" s="25"/>
      <c r="I59" s="25">
        <v>4</v>
      </c>
      <c r="J59" s="25">
        <v>6</v>
      </c>
      <c r="K59" s="25">
        <v>4</v>
      </c>
      <c r="L59" s="25">
        <v>6</v>
      </c>
      <c r="M59" s="25">
        <v>4</v>
      </c>
      <c r="N59" s="25">
        <v>6</v>
      </c>
      <c r="O59" s="25">
        <v>4</v>
      </c>
      <c r="P59" s="25">
        <v>6</v>
      </c>
      <c r="Q59" s="25">
        <v>4</v>
      </c>
      <c r="R59" s="25">
        <v>4</v>
      </c>
      <c r="S59" s="25">
        <v>4</v>
      </c>
      <c r="T59" s="25">
        <v>4</v>
      </c>
      <c r="U59" s="31"/>
      <c r="V59" s="52"/>
      <c r="W59" s="52"/>
      <c r="X59" s="24"/>
      <c r="Y59" s="45">
        <v>4</v>
      </c>
      <c r="Z59" s="26">
        <v>4</v>
      </c>
      <c r="AA59" s="26">
        <v>4</v>
      </c>
      <c r="AB59" s="26">
        <v>4</v>
      </c>
      <c r="AC59" s="26">
        <v>2</v>
      </c>
      <c r="AD59" s="26">
        <v>4</v>
      </c>
      <c r="AE59" s="26">
        <v>2</v>
      </c>
      <c r="AF59" s="26">
        <v>4</v>
      </c>
      <c r="AG59" s="26">
        <v>4</v>
      </c>
      <c r="AH59" s="26">
        <v>4</v>
      </c>
      <c r="AI59" s="26">
        <v>4</v>
      </c>
      <c r="AJ59" s="26">
        <v>4</v>
      </c>
      <c r="AK59" s="26">
        <v>4</v>
      </c>
      <c r="AL59" s="26">
        <v>4</v>
      </c>
      <c r="AM59" s="26">
        <v>6</v>
      </c>
      <c r="AN59" s="24">
        <v>6</v>
      </c>
      <c r="AO59" s="24">
        <v>4</v>
      </c>
      <c r="AP59" s="24">
        <v>6</v>
      </c>
      <c r="AQ59" s="24">
        <v>4</v>
      </c>
      <c r="AR59" s="31"/>
      <c r="AS59" s="52"/>
      <c r="AT59" s="52"/>
      <c r="AU59" s="52"/>
      <c r="AV59" s="52"/>
      <c r="AW59" s="52"/>
      <c r="AX59" s="46"/>
      <c r="AY59" s="33"/>
      <c r="AZ59" s="33"/>
      <c r="BA59" s="33"/>
      <c r="BB59" s="33"/>
      <c r="BC59" s="33"/>
      <c r="BD59" s="33"/>
      <c r="BE59" s="8"/>
      <c r="BF59" s="9"/>
    </row>
    <row r="60" spans="1:58" ht="34.5" customHeight="1" x14ac:dyDescent="0.2">
      <c r="A60" s="128"/>
      <c r="B60" s="107"/>
      <c r="C60" s="107"/>
      <c r="D60" s="70" t="s">
        <v>7</v>
      </c>
      <c r="E60" s="32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31"/>
      <c r="V60" s="52"/>
      <c r="W60" s="52"/>
      <c r="X60" s="24"/>
      <c r="Y60" s="45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4"/>
      <c r="AO60" s="24"/>
      <c r="AP60" s="24"/>
      <c r="AQ60" s="24"/>
      <c r="AR60" s="31"/>
      <c r="AS60" s="52"/>
      <c r="AT60" s="52"/>
      <c r="AU60" s="52"/>
      <c r="AV60" s="52"/>
      <c r="AW60" s="52"/>
      <c r="AX60" s="46"/>
      <c r="AY60" s="33"/>
      <c r="AZ60" s="33"/>
      <c r="BA60" s="33"/>
      <c r="BB60" s="33"/>
      <c r="BC60" s="33"/>
      <c r="BD60" s="33"/>
      <c r="BE60" s="8"/>
      <c r="BF60" s="9"/>
    </row>
    <row r="61" spans="1:58" ht="26.25" customHeight="1" x14ac:dyDescent="0.2">
      <c r="A61" s="128"/>
      <c r="B61" s="106" t="s">
        <v>175</v>
      </c>
      <c r="C61" s="106" t="s">
        <v>106</v>
      </c>
      <c r="D61" s="70" t="s">
        <v>6</v>
      </c>
      <c r="E61" s="32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31"/>
      <c r="V61" s="52"/>
      <c r="W61" s="52"/>
      <c r="X61" s="24">
        <v>36</v>
      </c>
      <c r="Y61" s="45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4"/>
      <c r="AO61" s="24"/>
      <c r="AP61" s="24"/>
      <c r="AQ61" s="24"/>
      <c r="AR61" s="31"/>
      <c r="AS61" s="52"/>
      <c r="AT61" s="52"/>
      <c r="AU61" s="52"/>
      <c r="AV61" s="52"/>
      <c r="AW61" s="52"/>
      <c r="AX61" s="46"/>
      <c r="AY61" s="33"/>
      <c r="AZ61" s="33"/>
      <c r="BA61" s="33"/>
      <c r="BB61" s="33"/>
      <c r="BC61" s="33"/>
      <c r="BD61" s="33"/>
      <c r="BE61" s="8"/>
      <c r="BF61" s="9"/>
    </row>
    <row r="62" spans="1:58" ht="18.75" customHeight="1" x14ac:dyDescent="0.2">
      <c r="A62" s="128"/>
      <c r="B62" s="107"/>
      <c r="C62" s="108"/>
      <c r="D62" s="70" t="s">
        <v>7</v>
      </c>
      <c r="E62" s="32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31"/>
      <c r="V62" s="52"/>
      <c r="W62" s="52"/>
      <c r="X62" s="24"/>
      <c r="Y62" s="45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4"/>
      <c r="AO62" s="24"/>
      <c r="AP62" s="24"/>
      <c r="AQ62" s="24"/>
      <c r="AR62" s="31"/>
      <c r="AS62" s="52"/>
      <c r="AT62" s="52"/>
      <c r="AU62" s="52"/>
      <c r="AV62" s="52"/>
      <c r="AW62" s="52"/>
      <c r="AX62" s="46"/>
      <c r="AY62" s="33"/>
      <c r="AZ62" s="33"/>
      <c r="BA62" s="33"/>
      <c r="BB62" s="33"/>
      <c r="BC62" s="33"/>
      <c r="BD62" s="33"/>
      <c r="BE62" s="8"/>
      <c r="BF62" s="9"/>
    </row>
    <row r="63" spans="1:58" ht="24" customHeight="1" x14ac:dyDescent="0.2">
      <c r="A63" s="128"/>
      <c r="B63" s="109" t="s">
        <v>143</v>
      </c>
      <c r="C63" s="110" t="s">
        <v>115</v>
      </c>
      <c r="D63" s="70" t="s">
        <v>6</v>
      </c>
      <c r="E63" s="32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31"/>
      <c r="V63" s="52"/>
      <c r="W63" s="52"/>
      <c r="X63" s="24"/>
      <c r="Y63" s="45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4"/>
      <c r="AO63" s="24"/>
      <c r="AP63" s="24"/>
      <c r="AQ63" s="24"/>
      <c r="AR63" s="31"/>
      <c r="AS63" s="52"/>
      <c r="AT63" s="52"/>
      <c r="AU63" s="52"/>
      <c r="AV63" s="52"/>
      <c r="AW63" s="52"/>
      <c r="AX63" s="46"/>
      <c r="AY63" s="33"/>
      <c r="AZ63" s="33"/>
      <c r="BA63" s="33"/>
      <c r="BB63" s="33"/>
      <c r="BC63" s="33"/>
      <c r="BD63" s="33"/>
      <c r="BE63" s="8"/>
      <c r="BF63" s="9"/>
    </row>
    <row r="64" spans="1:58" ht="12" customHeight="1" x14ac:dyDescent="0.2">
      <c r="A64" s="128"/>
      <c r="B64" s="109"/>
      <c r="C64" s="111"/>
      <c r="D64" s="70" t="s">
        <v>7</v>
      </c>
      <c r="E64" s="3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31"/>
      <c r="V64" s="52"/>
      <c r="W64" s="52"/>
      <c r="X64" s="24"/>
      <c r="Y64" s="45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4"/>
      <c r="AO64" s="24"/>
      <c r="AP64" s="24"/>
      <c r="AQ64" s="24"/>
      <c r="AR64" s="31"/>
      <c r="AS64" s="52"/>
      <c r="AT64" s="52"/>
      <c r="AU64" s="52"/>
      <c r="AV64" s="52"/>
      <c r="AW64" s="52"/>
      <c r="AX64" s="46"/>
      <c r="AY64" s="33"/>
      <c r="AZ64" s="33"/>
      <c r="BA64" s="33"/>
      <c r="BB64" s="33"/>
      <c r="BC64" s="33"/>
      <c r="BD64" s="33"/>
      <c r="BE64" s="8"/>
      <c r="BF64" s="9"/>
    </row>
    <row r="65" spans="1:58" ht="34.5" customHeight="1" x14ac:dyDescent="0.2">
      <c r="A65" s="128"/>
      <c r="B65" s="113" t="s">
        <v>176</v>
      </c>
      <c r="C65" s="113" t="s">
        <v>177</v>
      </c>
      <c r="D65" s="55" t="s">
        <v>6</v>
      </c>
      <c r="E65" s="30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31"/>
      <c r="V65" s="52"/>
      <c r="W65" s="52"/>
      <c r="X65" s="36"/>
      <c r="Y65" s="51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36"/>
      <c r="AO65" s="36"/>
      <c r="AP65" s="36"/>
      <c r="AQ65" s="36"/>
      <c r="AR65" s="31"/>
      <c r="AS65" s="52"/>
      <c r="AT65" s="52"/>
      <c r="AU65" s="52"/>
      <c r="AV65" s="52"/>
      <c r="AW65" s="52"/>
      <c r="AX65" s="46"/>
      <c r="AY65" s="33"/>
      <c r="AZ65" s="33"/>
      <c r="BA65" s="33"/>
      <c r="BB65" s="33"/>
      <c r="BC65" s="33"/>
      <c r="BD65" s="33"/>
      <c r="BE65" s="8"/>
      <c r="BF65" s="9"/>
    </row>
    <row r="66" spans="1:58" ht="34.5" customHeight="1" x14ac:dyDescent="0.2">
      <c r="A66" s="128"/>
      <c r="B66" s="114"/>
      <c r="C66" s="115"/>
      <c r="D66" s="55" t="s">
        <v>7</v>
      </c>
      <c r="E66" s="30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31"/>
      <c r="V66" s="52"/>
      <c r="W66" s="52"/>
      <c r="X66" s="36"/>
      <c r="Y66" s="51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36"/>
      <c r="AO66" s="36"/>
      <c r="AP66" s="36"/>
      <c r="AQ66" s="36"/>
      <c r="AR66" s="31"/>
      <c r="AS66" s="52"/>
      <c r="AT66" s="52"/>
      <c r="AU66" s="52"/>
      <c r="AV66" s="52"/>
      <c r="AW66" s="52"/>
      <c r="AX66" s="46"/>
      <c r="AY66" s="33"/>
      <c r="AZ66" s="33"/>
      <c r="BA66" s="33"/>
      <c r="BB66" s="33"/>
      <c r="BC66" s="33"/>
      <c r="BD66" s="33"/>
      <c r="BE66" s="8"/>
      <c r="BF66" s="9"/>
    </row>
    <row r="67" spans="1:58" ht="22.5" customHeight="1" x14ac:dyDescent="0.2">
      <c r="A67" s="128"/>
      <c r="B67" s="106" t="s">
        <v>178</v>
      </c>
      <c r="C67" s="106" t="s">
        <v>179</v>
      </c>
      <c r="D67" s="70" t="s">
        <v>6</v>
      </c>
      <c r="E67" s="3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31"/>
      <c r="V67" s="52"/>
      <c r="W67" s="52"/>
      <c r="X67" s="24"/>
      <c r="Y67" s="45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4"/>
      <c r="AO67" s="24"/>
      <c r="AP67" s="24"/>
      <c r="AQ67" s="24"/>
      <c r="AR67" s="31"/>
      <c r="AS67" s="52"/>
      <c r="AT67" s="52"/>
      <c r="AU67" s="52"/>
      <c r="AV67" s="52"/>
      <c r="AW67" s="52"/>
      <c r="AX67" s="46"/>
      <c r="AY67" s="33"/>
      <c r="AZ67" s="33"/>
      <c r="BA67" s="33"/>
      <c r="BB67" s="33"/>
      <c r="BC67" s="33"/>
      <c r="BD67" s="33"/>
      <c r="BE67" s="8"/>
      <c r="BF67" s="9"/>
    </row>
    <row r="68" spans="1:58" ht="18" customHeight="1" x14ac:dyDescent="0.2">
      <c r="A68" s="128"/>
      <c r="B68" s="107"/>
      <c r="C68" s="107"/>
      <c r="D68" s="70" t="s">
        <v>7</v>
      </c>
      <c r="E68" s="32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31"/>
      <c r="V68" s="52"/>
      <c r="W68" s="52"/>
      <c r="X68" s="24"/>
      <c r="Y68" s="45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4"/>
      <c r="AO68" s="24"/>
      <c r="AP68" s="24"/>
      <c r="AQ68" s="24"/>
      <c r="AR68" s="31"/>
      <c r="AS68" s="52"/>
      <c r="AT68" s="52"/>
      <c r="AU68" s="52"/>
      <c r="AV68" s="52"/>
      <c r="AW68" s="52"/>
      <c r="AX68" s="46"/>
      <c r="AY68" s="33"/>
      <c r="AZ68" s="33"/>
      <c r="BA68" s="33"/>
      <c r="BB68" s="33"/>
      <c r="BC68" s="33"/>
      <c r="BD68" s="33"/>
      <c r="BE68" s="8"/>
      <c r="BF68" s="9"/>
    </row>
    <row r="69" spans="1:58" ht="18.75" customHeight="1" x14ac:dyDescent="0.2">
      <c r="A69" s="128"/>
      <c r="B69" s="106" t="s">
        <v>180</v>
      </c>
      <c r="C69" s="106" t="s">
        <v>106</v>
      </c>
      <c r="D69" s="70" t="s">
        <v>6</v>
      </c>
      <c r="E69" s="32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31"/>
      <c r="V69" s="52"/>
      <c r="W69" s="52"/>
      <c r="X69" s="24"/>
      <c r="Y69" s="45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4"/>
      <c r="AO69" s="24"/>
      <c r="AP69" s="24"/>
      <c r="AQ69" s="24"/>
      <c r="AR69" s="31"/>
      <c r="AS69" s="52"/>
      <c r="AT69" s="52"/>
      <c r="AU69" s="52"/>
      <c r="AV69" s="52"/>
      <c r="AW69" s="52"/>
      <c r="AX69" s="46"/>
      <c r="AY69" s="33"/>
      <c r="AZ69" s="33"/>
      <c r="BA69" s="33"/>
      <c r="BB69" s="33"/>
      <c r="BC69" s="33"/>
      <c r="BD69" s="33"/>
      <c r="BE69" s="8"/>
      <c r="BF69" s="9"/>
    </row>
    <row r="70" spans="1:58" ht="12.75" customHeight="1" x14ac:dyDescent="0.2">
      <c r="A70" s="128"/>
      <c r="B70" s="107"/>
      <c r="C70" s="108"/>
      <c r="D70" s="70" t="s">
        <v>7</v>
      </c>
      <c r="E70" s="32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31"/>
      <c r="V70" s="52"/>
      <c r="W70" s="52"/>
      <c r="X70" s="24"/>
      <c r="Y70" s="45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4"/>
      <c r="AO70" s="24"/>
      <c r="AP70" s="24"/>
      <c r="AQ70" s="24"/>
      <c r="AR70" s="31"/>
      <c r="AS70" s="52"/>
      <c r="AT70" s="52"/>
      <c r="AU70" s="52"/>
      <c r="AV70" s="52"/>
      <c r="AW70" s="52"/>
      <c r="AX70" s="46"/>
      <c r="AY70" s="33"/>
      <c r="AZ70" s="33"/>
      <c r="BA70" s="33"/>
      <c r="BB70" s="33"/>
      <c r="BC70" s="33"/>
      <c r="BD70" s="33"/>
      <c r="BE70" s="8"/>
      <c r="BF70" s="9"/>
    </row>
    <row r="71" spans="1:58" ht="20.25" customHeight="1" x14ac:dyDescent="0.2">
      <c r="A71" s="128"/>
      <c r="B71" s="109" t="s">
        <v>181</v>
      </c>
      <c r="C71" s="110" t="s">
        <v>115</v>
      </c>
      <c r="D71" s="67" t="s">
        <v>6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4"/>
      <c r="V71" s="41"/>
      <c r="W71" s="41"/>
      <c r="X71" s="24"/>
      <c r="Y71" s="45"/>
      <c r="Z71" s="45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26"/>
      <c r="AN71" s="24"/>
      <c r="AO71" s="26"/>
      <c r="AP71" s="26"/>
      <c r="AQ71" s="24"/>
      <c r="AR71" s="14"/>
      <c r="AS71" s="41"/>
      <c r="AT71" s="41"/>
      <c r="AU71" s="41"/>
      <c r="AV71" s="50"/>
      <c r="AW71" s="50"/>
      <c r="AX71" s="46"/>
      <c r="AY71" s="33">
        <f t="shared" ref="AY71:BD75" si="35">SUM(AY75,AY73)</f>
        <v>0</v>
      </c>
      <c r="AZ71" s="33">
        <f t="shared" si="35"/>
        <v>0</v>
      </c>
      <c r="BA71" s="33">
        <f t="shared" si="35"/>
        <v>0</v>
      </c>
      <c r="BB71" s="33">
        <f t="shared" si="35"/>
        <v>0</v>
      </c>
      <c r="BC71" s="33">
        <f t="shared" si="35"/>
        <v>0</v>
      </c>
      <c r="BD71" s="33">
        <f t="shared" si="35"/>
        <v>0</v>
      </c>
      <c r="BE71" s="8">
        <f t="shared" si="4"/>
        <v>0</v>
      </c>
      <c r="BF71" s="8"/>
    </row>
    <row r="72" spans="1:58" ht="20.25" customHeight="1" x14ac:dyDescent="0.2">
      <c r="A72" s="128"/>
      <c r="B72" s="109"/>
      <c r="C72" s="111"/>
      <c r="D72" s="67" t="s">
        <v>7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4"/>
      <c r="V72" s="41"/>
      <c r="W72" s="41"/>
      <c r="X72" s="24"/>
      <c r="Y72" s="45"/>
      <c r="Z72" s="45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26"/>
      <c r="AN72" s="24"/>
      <c r="AO72" s="26"/>
      <c r="AP72" s="26"/>
      <c r="AQ72" s="24"/>
      <c r="AR72" s="14"/>
      <c r="AS72" s="41"/>
      <c r="AT72" s="41"/>
      <c r="AU72" s="41"/>
      <c r="AV72" s="50"/>
      <c r="AW72" s="50"/>
      <c r="AX72" s="46"/>
      <c r="AY72" s="33">
        <f t="shared" si="35"/>
        <v>0</v>
      </c>
      <c r="AZ72" s="33">
        <f t="shared" si="35"/>
        <v>0</v>
      </c>
      <c r="BA72" s="33">
        <f t="shared" si="35"/>
        <v>0</v>
      </c>
      <c r="BB72" s="33">
        <f t="shared" si="35"/>
        <v>0</v>
      </c>
      <c r="BC72" s="33">
        <f t="shared" si="35"/>
        <v>0</v>
      </c>
      <c r="BD72" s="33">
        <f t="shared" si="35"/>
        <v>0</v>
      </c>
      <c r="BE72" s="8"/>
      <c r="BF72" s="8">
        <f t="shared" si="24"/>
        <v>0</v>
      </c>
    </row>
    <row r="73" spans="1:58" x14ac:dyDescent="0.2">
      <c r="A73" s="128"/>
      <c r="B73" s="112" t="s">
        <v>23</v>
      </c>
      <c r="C73" s="112"/>
      <c r="D73" s="112"/>
      <c r="E73" s="8">
        <f t="shared" ref="E73:T73" si="36">SUM(E5,E13)</f>
        <v>0</v>
      </c>
      <c r="F73" s="8">
        <f t="shared" si="36"/>
        <v>0</v>
      </c>
      <c r="G73" s="8">
        <f t="shared" si="36"/>
        <v>0</v>
      </c>
      <c r="H73" s="8">
        <f t="shared" si="36"/>
        <v>0</v>
      </c>
      <c r="I73" s="8">
        <f t="shared" si="36"/>
        <v>26</v>
      </c>
      <c r="J73" s="8">
        <f t="shared" si="36"/>
        <v>24</v>
      </c>
      <c r="K73" s="8">
        <f t="shared" si="36"/>
        <v>26</v>
      </c>
      <c r="L73" s="8">
        <f t="shared" si="36"/>
        <v>24</v>
      </c>
      <c r="M73" s="8">
        <f t="shared" si="36"/>
        <v>26</v>
      </c>
      <c r="N73" s="8">
        <f t="shared" si="36"/>
        <v>24</v>
      </c>
      <c r="O73" s="8">
        <f t="shared" si="36"/>
        <v>26</v>
      </c>
      <c r="P73" s="8">
        <f t="shared" si="36"/>
        <v>24</v>
      </c>
      <c r="Q73" s="8">
        <f t="shared" si="36"/>
        <v>26</v>
      </c>
      <c r="R73" s="8">
        <f t="shared" si="36"/>
        <v>24</v>
      </c>
      <c r="S73" s="8">
        <f t="shared" si="36"/>
        <v>24</v>
      </c>
      <c r="T73" s="8">
        <f t="shared" si="36"/>
        <v>24</v>
      </c>
      <c r="U73" s="14"/>
      <c r="V73" s="41"/>
      <c r="W73" s="41"/>
      <c r="X73" s="36">
        <f>X5+X13</f>
        <v>0</v>
      </c>
      <c r="Y73" s="36">
        <f>Y5+Y13</f>
        <v>34</v>
      </c>
      <c r="Z73" s="35">
        <f>Z5+Z13</f>
        <v>34</v>
      </c>
      <c r="AA73" s="35">
        <f t="shared" ref="AA73:AQ73" si="37">AA5+AA13</f>
        <v>34</v>
      </c>
      <c r="AB73" s="35">
        <f t="shared" si="37"/>
        <v>34</v>
      </c>
      <c r="AC73" s="35">
        <f t="shared" si="37"/>
        <v>34</v>
      </c>
      <c r="AD73" s="35">
        <f t="shared" si="37"/>
        <v>34</v>
      </c>
      <c r="AE73" s="35">
        <f t="shared" si="37"/>
        <v>34</v>
      </c>
      <c r="AF73" s="35">
        <f t="shared" si="37"/>
        <v>34</v>
      </c>
      <c r="AG73" s="35">
        <f t="shared" si="37"/>
        <v>34</v>
      </c>
      <c r="AH73" s="35">
        <f t="shared" si="37"/>
        <v>34</v>
      </c>
      <c r="AI73" s="35">
        <f t="shared" si="37"/>
        <v>34</v>
      </c>
      <c r="AJ73" s="35">
        <f t="shared" si="37"/>
        <v>34</v>
      </c>
      <c r="AK73" s="35">
        <f t="shared" si="37"/>
        <v>34</v>
      </c>
      <c r="AL73" s="35">
        <f t="shared" si="37"/>
        <v>34</v>
      </c>
      <c r="AM73" s="35">
        <f t="shared" si="37"/>
        <v>34</v>
      </c>
      <c r="AN73" s="35">
        <f t="shared" si="37"/>
        <v>34</v>
      </c>
      <c r="AO73" s="35">
        <f t="shared" si="37"/>
        <v>34</v>
      </c>
      <c r="AP73" s="35">
        <f t="shared" si="37"/>
        <v>34</v>
      </c>
      <c r="AQ73" s="35">
        <f t="shared" si="37"/>
        <v>34</v>
      </c>
      <c r="AR73" s="14"/>
      <c r="AS73" s="41"/>
      <c r="AT73" s="41"/>
      <c r="AU73" s="41"/>
      <c r="AV73" s="41"/>
      <c r="AW73" s="41"/>
      <c r="AX73" s="46"/>
      <c r="AY73" s="22">
        <f t="shared" si="35"/>
        <v>0</v>
      </c>
      <c r="AZ73" s="22">
        <f t="shared" si="35"/>
        <v>0</v>
      </c>
      <c r="BA73" s="22">
        <f t="shared" si="35"/>
        <v>0</v>
      </c>
      <c r="BB73" s="22">
        <f t="shared" si="35"/>
        <v>0</v>
      </c>
      <c r="BC73" s="22">
        <f t="shared" si="35"/>
        <v>0</v>
      </c>
      <c r="BD73" s="22">
        <f t="shared" si="35"/>
        <v>0</v>
      </c>
      <c r="BE73" s="8"/>
      <c r="BF73" s="8"/>
    </row>
    <row r="74" spans="1:58" x14ac:dyDescent="0.2">
      <c r="A74" s="128"/>
      <c r="B74" s="103" t="s">
        <v>24</v>
      </c>
      <c r="C74" s="103"/>
      <c r="D74" s="103"/>
      <c r="E74" s="16">
        <f t="shared" ref="E74:T74" si="38">SUM(E6,E14)</f>
        <v>0</v>
      </c>
      <c r="F74" s="16">
        <f t="shared" si="38"/>
        <v>0</v>
      </c>
      <c r="G74" s="16">
        <f t="shared" si="38"/>
        <v>0</v>
      </c>
      <c r="H74" s="16">
        <f t="shared" si="38"/>
        <v>0</v>
      </c>
      <c r="I74" s="16">
        <f t="shared" si="38"/>
        <v>0</v>
      </c>
      <c r="J74" s="16">
        <f t="shared" si="38"/>
        <v>0</v>
      </c>
      <c r="K74" s="16">
        <f t="shared" si="38"/>
        <v>0</v>
      </c>
      <c r="L74" s="16">
        <f t="shared" si="38"/>
        <v>0</v>
      </c>
      <c r="M74" s="16">
        <f t="shared" si="38"/>
        <v>0</v>
      </c>
      <c r="N74" s="16">
        <f t="shared" si="38"/>
        <v>0</v>
      </c>
      <c r="O74" s="16">
        <f t="shared" si="38"/>
        <v>0</v>
      </c>
      <c r="P74" s="16">
        <f t="shared" si="38"/>
        <v>0</v>
      </c>
      <c r="Q74" s="16">
        <f t="shared" si="38"/>
        <v>0</v>
      </c>
      <c r="R74" s="16">
        <f t="shared" si="38"/>
        <v>0</v>
      </c>
      <c r="S74" s="16">
        <f t="shared" si="38"/>
        <v>0</v>
      </c>
      <c r="T74" s="16">
        <f t="shared" si="38"/>
        <v>0</v>
      </c>
      <c r="U74" s="20"/>
      <c r="V74" s="48"/>
      <c r="W74" s="48"/>
      <c r="X74" s="37">
        <v>0</v>
      </c>
      <c r="Y74" s="35">
        <v>0</v>
      </c>
      <c r="Z74" s="54">
        <f t="shared" ref="Z74:AQ74" si="39">Z6+Z14</f>
        <v>0</v>
      </c>
      <c r="AA74" s="54">
        <f t="shared" si="39"/>
        <v>0</v>
      </c>
      <c r="AB74" s="54">
        <f t="shared" si="39"/>
        <v>0</v>
      </c>
      <c r="AC74" s="54">
        <f t="shared" si="39"/>
        <v>0</v>
      </c>
      <c r="AD74" s="54">
        <f t="shared" si="39"/>
        <v>0</v>
      </c>
      <c r="AE74" s="54">
        <f t="shared" si="39"/>
        <v>0</v>
      </c>
      <c r="AF74" s="54">
        <f t="shared" si="39"/>
        <v>0</v>
      </c>
      <c r="AG74" s="54">
        <f t="shared" si="39"/>
        <v>0</v>
      </c>
      <c r="AH74" s="54">
        <f t="shared" si="39"/>
        <v>0</v>
      </c>
      <c r="AI74" s="54">
        <f t="shared" si="39"/>
        <v>0</v>
      </c>
      <c r="AJ74" s="54">
        <f t="shared" si="39"/>
        <v>0</v>
      </c>
      <c r="AK74" s="54">
        <f t="shared" si="39"/>
        <v>0</v>
      </c>
      <c r="AL74" s="54">
        <f t="shared" si="39"/>
        <v>0</v>
      </c>
      <c r="AM74" s="54">
        <f t="shared" si="39"/>
        <v>0</v>
      </c>
      <c r="AN74" s="54">
        <f t="shared" si="39"/>
        <v>0</v>
      </c>
      <c r="AO74" s="54">
        <f t="shared" si="39"/>
        <v>0</v>
      </c>
      <c r="AP74" s="54">
        <f t="shared" si="39"/>
        <v>0</v>
      </c>
      <c r="AQ74" s="54">
        <f t="shared" si="39"/>
        <v>0</v>
      </c>
      <c r="AR74" s="20"/>
      <c r="AS74" s="48"/>
      <c r="AT74" s="48"/>
      <c r="AU74" s="48"/>
      <c r="AV74" s="48"/>
      <c r="AW74" s="48"/>
      <c r="AX74" s="46"/>
      <c r="AY74" s="22">
        <f t="shared" si="35"/>
        <v>0</v>
      </c>
      <c r="AZ74" s="22">
        <f t="shared" si="35"/>
        <v>0</v>
      </c>
      <c r="BA74" s="22">
        <f t="shared" si="35"/>
        <v>0</v>
      </c>
      <c r="BB74" s="22">
        <f t="shared" si="35"/>
        <v>0</v>
      </c>
      <c r="BC74" s="22">
        <f t="shared" si="35"/>
        <v>0</v>
      </c>
      <c r="BD74" s="22">
        <f t="shared" si="35"/>
        <v>0</v>
      </c>
      <c r="BE74" s="9">
        <f>SUM(BE5,BE13)</f>
        <v>944</v>
      </c>
      <c r="BF74" s="21">
        <f>SUM(BF6,BF14)</f>
        <v>2</v>
      </c>
    </row>
    <row r="75" spans="1:58" x14ac:dyDescent="0.2">
      <c r="A75" s="129"/>
      <c r="B75" s="103" t="s">
        <v>16</v>
      </c>
      <c r="C75" s="103"/>
      <c r="D75" s="103"/>
      <c r="E75" s="8">
        <f>SUM(E73:E74)</f>
        <v>0</v>
      </c>
      <c r="F75" s="8">
        <f t="shared" ref="F75:T75" si="40">SUM(F73:F74)</f>
        <v>0</v>
      </c>
      <c r="G75" s="8">
        <f t="shared" si="40"/>
        <v>0</v>
      </c>
      <c r="H75" s="8">
        <f t="shared" si="40"/>
        <v>0</v>
      </c>
      <c r="I75" s="8">
        <f t="shared" si="40"/>
        <v>26</v>
      </c>
      <c r="J75" s="8">
        <f t="shared" si="40"/>
        <v>24</v>
      </c>
      <c r="K75" s="8">
        <f t="shared" si="40"/>
        <v>26</v>
      </c>
      <c r="L75" s="8">
        <f t="shared" si="40"/>
        <v>24</v>
      </c>
      <c r="M75" s="8">
        <f t="shared" si="40"/>
        <v>26</v>
      </c>
      <c r="N75" s="8">
        <f t="shared" si="40"/>
        <v>24</v>
      </c>
      <c r="O75" s="8">
        <f t="shared" si="40"/>
        <v>26</v>
      </c>
      <c r="P75" s="8">
        <f t="shared" si="40"/>
        <v>24</v>
      </c>
      <c r="Q75" s="8">
        <f t="shared" si="40"/>
        <v>26</v>
      </c>
      <c r="R75" s="8">
        <f t="shared" si="40"/>
        <v>24</v>
      </c>
      <c r="S75" s="8">
        <f t="shared" si="40"/>
        <v>24</v>
      </c>
      <c r="T75" s="8">
        <f t="shared" si="40"/>
        <v>24</v>
      </c>
      <c r="U75" s="14"/>
      <c r="V75" s="41"/>
      <c r="W75" s="41"/>
      <c r="X75" s="37">
        <f>X73+X74</f>
        <v>0</v>
      </c>
      <c r="Y75" s="37">
        <f>Y73+Y74</f>
        <v>34</v>
      </c>
      <c r="Z75" s="37">
        <f>Z73+Z74</f>
        <v>34</v>
      </c>
      <c r="AA75" s="37">
        <f t="shared" ref="AA75:AQ75" si="41">AA73+AA74</f>
        <v>34</v>
      </c>
      <c r="AB75" s="37">
        <f t="shared" si="41"/>
        <v>34</v>
      </c>
      <c r="AC75" s="37">
        <f t="shared" si="41"/>
        <v>34</v>
      </c>
      <c r="AD75" s="37">
        <f t="shared" si="41"/>
        <v>34</v>
      </c>
      <c r="AE75" s="37">
        <f t="shared" si="41"/>
        <v>34</v>
      </c>
      <c r="AF75" s="37">
        <f t="shared" si="41"/>
        <v>34</v>
      </c>
      <c r="AG75" s="37">
        <f t="shared" si="41"/>
        <v>34</v>
      </c>
      <c r="AH75" s="37">
        <f t="shared" si="41"/>
        <v>34</v>
      </c>
      <c r="AI75" s="37">
        <f t="shared" si="41"/>
        <v>34</v>
      </c>
      <c r="AJ75" s="37">
        <f t="shared" si="41"/>
        <v>34</v>
      </c>
      <c r="AK75" s="37">
        <f t="shared" si="41"/>
        <v>34</v>
      </c>
      <c r="AL75" s="37">
        <f t="shared" si="41"/>
        <v>34</v>
      </c>
      <c r="AM75" s="37">
        <f t="shared" si="41"/>
        <v>34</v>
      </c>
      <c r="AN75" s="37">
        <f t="shared" si="41"/>
        <v>34</v>
      </c>
      <c r="AO75" s="37">
        <f t="shared" si="41"/>
        <v>34</v>
      </c>
      <c r="AP75" s="37">
        <f t="shared" si="41"/>
        <v>34</v>
      </c>
      <c r="AQ75" s="37">
        <f t="shared" si="41"/>
        <v>34</v>
      </c>
      <c r="AR75" s="14"/>
      <c r="AS75" s="41"/>
      <c r="AT75" s="41"/>
      <c r="AU75" s="41"/>
      <c r="AV75" s="41"/>
      <c r="AW75" s="41"/>
      <c r="AX75" s="46"/>
      <c r="AY75" s="22">
        <f t="shared" si="35"/>
        <v>0</v>
      </c>
      <c r="AZ75" s="22">
        <f t="shared" si="35"/>
        <v>0</v>
      </c>
      <c r="BA75" s="22">
        <f t="shared" si="35"/>
        <v>0</v>
      </c>
      <c r="BB75" s="22">
        <f t="shared" si="35"/>
        <v>0</v>
      </c>
      <c r="BC75" s="22">
        <f t="shared" si="35"/>
        <v>0</v>
      </c>
      <c r="BD75" s="22">
        <f t="shared" si="35"/>
        <v>0</v>
      </c>
      <c r="BE75" s="104">
        <f>SUM(BE74,BF74)</f>
        <v>946</v>
      </c>
      <c r="BF75" s="105"/>
    </row>
    <row r="76" spans="1:58" customFormat="1" x14ac:dyDescent="0.2">
      <c r="AR76" t="s">
        <v>57</v>
      </c>
    </row>
    <row r="77" spans="1:58" customFormat="1" x14ac:dyDescent="0.2"/>
    <row r="78" spans="1:58" customFormat="1" x14ac:dyDescent="0.2">
      <c r="W78" s="40"/>
      <c r="Y78" t="s">
        <v>27</v>
      </c>
    </row>
    <row r="80" spans="1:58" x14ac:dyDescent="0.2">
      <c r="W80" s="10"/>
      <c r="Y80" s="2" t="s">
        <v>28</v>
      </c>
    </row>
    <row r="81" spans="1:1" x14ac:dyDescent="0.2">
      <c r="A81" s="3" t="s">
        <v>19</v>
      </c>
    </row>
  </sheetData>
  <mergeCells count="80">
    <mergeCell ref="B39:B40"/>
    <mergeCell ref="C39:C40"/>
    <mergeCell ref="B29:B30"/>
    <mergeCell ref="C29:C30"/>
    <mergeCell ref="B31:B32"/>
    <mergeCell ref="C31:C32"/>
    <mergeCell ref="B33:B34"/>
    <mergeCell ref="C33:C34"/>
    <mergeCell ref="B53:B54"/>
    <mergeCell ref="C53:C54"/>
    <mergeCell ref="B45:B46"/>
    <mergeCell ref="C45:C46"/>
    <mergeCell ref="C41:C42"/>
    <mergeCell ref="B43:B44"/>
    <mergeCell ref="C43:C44"/>
    <mergeCell ref="B67:B68"/>
    <mergeCell ref="C67:C68"/>
    <mergeCell ref="B69:B70"/>
    <mergeCell ref="C69:C70"/>
    <mergeCell ref="C59:C60"/>
    <mergeCell ref="C49:C50"/>
    <mergeCell ref="B37:B38"/>
    <mergeCell ref="C37:C38"/>
    <mergeCell ref="B41:B42"/>
    <mergeCell ref="B75:D75"/>
    <mergeCell ref="B51:B52"/>
    <mergeCell ref="C51:C52"/>
    <mergeCell ref="C57:C58"/>
    <mergeCell ref="B57:B58"/>
    <mergeCell ref="B59:B60"/>
    <mergeCell ref="B61:B62"/>
    <mergeCell ref="C61:C62"/>
    <mergeCell ref="B63:B64"/>
    <mergeCell ref="C63:C64"/>
    <mergeCell ref="B65:B66"/>
    <mergeCell ref="C65:C66"/>
    <mergeCell ref="C19:C20"/>
    <mergeCell ref="B23:B24"/>
    <mergeCell ref="B21:B22"/>
    <mergeCell ref="C21:C22"/>
    <mergeCell ref="BE75:BF75"/>
    <mergeCell ref="B35:B36"/>
    <mergeCell ref="C35:C36"/>
    <mergeCell ref="B55:B56"/>
    <mergeCell ref="C55:C56"/>
    <mergeCell ref="B71:B72"/>
    <mergeCell ref="C71:C72"/>
    <mergeCell ref="B73:D73"/>
    <mergeCell ref="B74:D74"/>
    <mergeCell ref="B47:B48"/>
    <mergeCell ref="C47:C48"/>
    <mergeCell ref="B49:B50"/>
    <mergeCell ref="B27:B28"/>
    <mergeCell ref="C27:C28"/>
    <mergeCell ref="C23:C24"/>
    <mergeCell ref="B25:B26"/>
    <mergeCell ref="C25:C26"/>
    <mergeCell ref="BF2:BF4"/>
    <mergeCell ref="E3:BD3"/>
    <mergeCell ref="A2:A4"/>
    <mergeCell ref="B2:B4"/>
    <mergeCell ref="C2:C4"/>
    <mergeCell ref="D2:D4"/>
    <mergeCell ref="BE2:BE4"/>
    <mergeCell ref="A5:A75"/>
    <mergeCell ref="B5:B6"/>
    <mergeCell ref="C5:C6"/>
    <mergeCell ref="B7:B8"/>
    <mergeCell ref="C7:C8"/>
    <mergeCell ref="B9:B10"/>
    <mergeCell ref="C9:C10"/>
    <mergeCell ref="B13:B14"/>
    <mergeCell ref="C13:C14"/>
    <mergeCell ref="B15:B16"/>
    <mergeCell ref="C15:C16"/>
    <mergeCell ref="B11:B12"/>
    <mergeCell ref="C11:C12"/>
    <mergeCell ref="B17:B18"/>
    <mergeCell ref="C17:C18"/>
    <mergeCell ref="B19:B20"/>
  </mergeCells>
  <hyperlinks>
    <hyperlink ref="A81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3"/>
  <sheetViews>
    <sheetView workbookViewId="0">
      <selection activeCell="D60" sqref="D60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0" t="s">
        <v>0</v>
      </c>
      <c r="B2" s="140" t="s">
        <v>1</v>
      </c>
      <c r="C2" s="140" t="s">
        <v>2</v>
      </c>
      <c r="D2" s="140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66" t="s">
        <v>50</v>
      </c>
      <c r="X2" s="66" t="s">
        <v>51</v>
      </c>
      <c r="Y2" s="66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37" t="s">
        <v>26</v>
      </c>
      <c r="BF2" s="137" t="s">
        <v>25</v>
      </c>
    </row>
    <row r="3" spans="1:58" x14ac:dyDescent="0.2">
      <c r="A3" s="140"/>
      <c r="B3" s="140"/>
      <c r="C3" s="140"/>
      <c r="D3" s="140"/>
      <c r="E3" s="138" t="s">
        <v>4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7"/>
      <c r="BF3" s="137"/>
    </row>
    <row r="4" spans="1:58" x14ac:dyDescent="0.2">
      <c r="A4" s="140"/>
      <c r="B4" s="140"/>
      <c r="C4" s="140"/>
      <c r="D4" s="140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9">
        <v>44</v>
      </c>
      <c r="AW4" s="42">
        <v>45</v>
      </c>
      <c r="AX4" s="42">
        <v>46</v>
      </c>
      <c r="AY4" s="42">
        <v>47</v>
      </c>
      <c r="AZ4" s="42">
        <v>48</v>
      </c>
      <c r="BA4" s="42">
        <v>49</v>
      </c>
      <c r="BB4" s="42">
        <v>50</v>
      </c>
      <c r="BC4" s="42">
        <v>51</v>
      </c>
      <c r="BD4" s="42">
        <v>52</v>
      </c>
      <c r="BE4" s="137"/>
      <c r="BF4" s="137"/>
    </row>
    <row r="5" spans="1:58" x14ac:dyDescent="0.2">
      <c r="A5" s="127" t="s">
        <v>17</v>
      </c>
      <c r="B5" s="141" t="s">
        <v>125</v>
      </c>
      <c r="C5" s="141" t="s">
        <v>129</v>
      </c>
      <c r="D5" s="64" t="s">
        <v>6</v>
      </c>
      <c r="E5" s="36"/>
      <c r="F5" s="36">
        <f>F7</f>
        <v>0</v>
      </c>
      <c r="G5" s="36">
        <f t="shared" ref="G5:T6" si="0">G7</f>
        <v>0</v>
      </c>
      <c r="H5" s="36">
        <f t="shared" si="0"/>
        <v>0</v>
      </c>
      <c r="I5" s="36">
        <f t="shared" si="0"/>
        <v>0</v>
      </c>
      <c r="J5" s="36">
        <f t="shared" si="0"/>
        <v>0</v>
      </c>
      <c r="K5" s="36">
        <f t="shared" si="0"/>
        <v>0</v>
      </c>
      <c r="L5" s="36">
        <f t="shared" si="0"/>
        <v>0</v>
      </c>
      <c r="M5" s="36">
        <f t="shared" si="0"/>
        <v>0</v>
      </c>
      <c r="N5" s="36">
        <f t="shared" si="0"/>
        <v>0</v>
      </c>
      <c r="O5" s="36">
        <f t="shared" si="0"/>
        <v>0</v>
      </c>
      <c r="P5" s="36">
        <f t="shared" si="0"/>
        <v>0</v>
      </c>
      <c r="Q5" s="36">
        <f t="shared" si="0"/>
        <v>0</v>
      </c>
      <c r="R5" s="36">
        <f t="shared" si="0"/>
        <v>0</v>
      </c>
      <c r="S5" s="36">
        <f t="shared" si="0"/>
        <v>0</v>
      </c>
      <c r="T5" s="36">
        <f t="shared" si="0"/>
        <v>0</v>
      </c>
      <c r="U5" s="19"/>
      <c r="V5" s="42"/>
      <c r="W5" s="42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19"/>
      <c r="AW5" s="41">
        <v>0</v>
      </c>
      <c r="AX5" s="41">
        <v>0</v>
      </c>
      <c r="AY5" s="41">
        <v>0</v>
      </c>
      <c r="AZ5" s="41">
        <v>0</v>
      </c>
      <c r="BA5" s="41">
        <v>0</v>
      </c>
      <c r="BB5" s="41">
        <v>0</v>
      </c>
      <c r="BC5" s="41">
        <v>0</v>
      </c>
      <c r="BD5" s="41">
        <v>0</v>
      </c>
      <c r="BE5" s="66"/>
      <c r="BF5" s="66"/>
    </row>
    <row r="6" spans="1:58" x14ac:dyDescent="0.2">
      <c r="A6" s="128"/>
      <c r="B6" s="142"/>
      <c r="C6" s="142"/>
      <c r="D6" s="64" t="s">
        <v>7</v>
      </c>
      <c r="E6" s="36"/>
      <c r="F6" s="36">
        <f>F8</f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  <c r="U6" s="19"/>
      <c r="V6" s="42"/>
      <c r="W6" s="42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19"/>
      <c r="AW6" s="41">
        <v>0</v>
      </c>
      <c r="AX6" s="41">
        <v>0</v>
      </c>
      <c r="AY6" s="41">
        <v>0</v>
      </c>
      <c r="AZ6" s="41">
        <v>0</v>
      </c>
      <c r="BA6" s="41">
        <v>0</v>
      </c>
      <c r="BB6" s="41">
        <v>0</v>
      </c>
      <c r="BC6" s="41">
        <v>0</v>
      </c>
      <c r="BD6" s="41">
        <v>0</v>
      </c>
      <c r="BE6" s="66"/>
      <c r="BF6" s="66"/>
    </row>
    <row r="7" spans="1:58" x14ac:dyDescent="0.2">
      <c r="A7" s="128"/>
      <c r="B7" s="143"/>
      <c r="C7" s="145"/>
      <c r="D7" s="17" t="s">
        <v>6</v>
      </c>
      <c r="E7" s="6"/>
      <c r="F7" s="6"/>
      <c r="G7" s="6"/>
      <c r="H7" s="6"/>
      <c r="I7" s="6"/>
      <c r="J7" s="6"/>
      <c r="K7" s="6"/>
      <c r="L7" s="17"/>
      <c r="M7" s="17"/>
      <c r="N7" s="17"/>
      <c r="O7" s="17"/>
      <c r="P7" s="17"/>
      <c r="Q7" s="17"/>
      <c r="R7" s="17"/>
      <c r="S7" s="17"/>
      <c r="T7" s="17"/>
      <c r="U7" s="19"/>
      <c r="V7" s="42"/>
      <c r="W7" s="42"/>
      <c r="X7" s="12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9"/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66"/>
      <c r="BF7" s="66"/>
    </row>
    <row r="8" spans="1:58" x14ac:dyDescent="0.2">
      <c r="A8" s="128"/>
      <c r="B8" s="144"/>
      <c r="C8" s="146"/>
      <c r="D8" s="17" t="s">
        <v>7</v>
      </c>
      <c r="E8" s="6"/>
      <c r="F8" s="6"/>
      <c r="G8" s="6"/>
      <c r="H8" s="6"/>
      <c r="I8" s="6"/>
      <c r="J8" s="6"/>
      <c r="K8" s="6"/>
      <c r="L8" s="17"/>
      <c r="M8" s="17"/>
      <c r="N8" s="17"/>
      <c r="O8" s="17"/>
      <c r="P8" s="17"/>
      <c r="Q8" s="17"/>
      <c r="R8" s="17"/>
      <c r="S8" s="17"/>
      <c r="T8" s="17"/>
      <c r="U8" s="19"/>
      <c r="V8" s="42"/>
      <c r="W8" s="42"/>
      <c r="X8" s="12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9"/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66"/>
      <c r="BF8" s="66"/>
    </row>
    <row r="9" spans="1:58" ht="12.75" customHeight="1" x14ac:dyDescent="0.2">
      <c r="A9" s="128"/>
      <c r="B9" s="112" t="s">
        <v>8</v>
      </c>
      <c r="C9" s="130" t="s">
        <v>20</v>
      </c>
      <c r="D9" s="64" t="s">
        <v>6</v>
      </c>
      <c r="E9" s="9">
        <f>SUM(E11,E13,E15,E17,E19)</f>
        <v>0</v>
      </c>
      <c r="F9" s="9">
        <f t="shared" ref="F9:T10" si="1">SUM(F11,F13,F15,F17,F19)</f>
        <v>8</v>
      </c>
      <c r="G9" s="9">
        <f t="shared" si="1"/>
        <v>10</v>
      </c>
      <c r="H9" s="9">
        <f t="shared" si="1"/>
        <v>8</v>
      </c>
      <c r="I9" s="9">
        <f t="shared" si="1"/>
        <v>10</v>
      </c>
      <c r="J9" s="9">
        <f t="shared" si="1"/>
        <v>8</v>
      </c>
      <c r="K9" s="9">
        <f t="shared" si="1"/>
        <v>10</v>
      </c>
      <c r="L9" s="9">
        <f t="shared" si="1"/>
        <v>10</v>
      </c>
      <c r="M9" s="9">
        <f t="shared" si="1"/>
        <v>10</v>
      </c>
      <c r="N9" s="9">
        <f t="shared" si="1"/>
        <v>10</v>
      </c>
      <c r="O9" s="9">
        <f t="shared" si="1"/>
        <v>10</v>
      </c>
      <c r="P9" s="9">
        <f t="shared" si="1"/>
        <v>10</v>
      </c>
      <c r="Q9" s="9">
        <f t="shared" si="1"/>
        <v>10</v>
      </c>
      <c r="R9" s="9">
        <f t="shared" si="1"/>
        <v>10</v>
      </c>
      <c r="S9" s="9">
        <f t="shared" si="1"/>
        <v>10</v>
      </c>
      <c r="T9" s="9">
        <f t="shared" si="1"/>
        <v>10</v>
      </c>
      <c r="U9" s="28"/>
      <c r="V9" s="46"/>
      <c r="W9" s="46"/>
      <c r="X9" s="44"/>
      <c r="Y9" s="9">
        <f t="shared" ref="Y9:AU10" si="2">SUM(Y11,Y13,Y15,Y17,Y19)</f>
        <v>4</v>
      </c>
      <c r="Z9" s="9">
        <f t="shared" si="2"/>
        <v>6</v>
      </c>
      <c r="AA9" s="9">
        <f t="shared" si="2"/>
        <v>4</v>
      </c>
      <c r="AB9" s="9">
        <f t="shared" si="2"/>
        <v>6</v>
      </c>
      <c r="AC9" s="9">
        <f t="shared" si="2"/>
        <v>4</v>
      </c>
      <c r="AD9" s="9">
        <f t="shared" si="2"/>
        <v>6</v>
      </c>
      <c r="AE9" s="9">
        <f t="shared" si="2"/>
        <v>6</v>
      </c>
      <c r="AF9" s="9">
        <f t="shared" si="2"/>
        <v>6</v>
      </c>
      <c r="AG9" s="9">
        <f t="shared" si="2"/>
        <v>6</v>
      </c>
      <c r="AH9" s="9">
        <f t="shared" si="2"/>
        <v>6</v>
      </c>
      <c r="AI9" s="9">
        <f t="shared" si="2"/>
        <v>6</v>
      </c>
      <c r="AJ9" s="9">
        <f t="shared" si="2"/>
        <v>4</v>
      </c>
      <c r="AK9" s="9">
        <f t="shared" si="2"/>
        <v>6</v>
      </c>
      <c r="AL9" s="9">
        <f t="shared" si="2"/>
        <v>6</v>
      </c>
      <c r="AM9" s="9">
        <f t="shared" si="2"/>
        <v>6</v>
      </c>
      <c r="AN9" s="9">
        <f t="shared" si="2"/>
        <v>6</v>
      </c>
      <c r="AO9" s="9">
        <f t="shared" si="2"/>
        <v>6</v>
      </c>
      <c r="AP9" s="9">
        <f t="shared" si="2"/>
        <v>6</v>
      </c>
      <c r="AQ9" s="9">
        <f t="shared" si="2"/>
        <v>6</v>
      </c>
      <c r="AR9" s="9">
        <f t="shared" si="2"/>
        <v>8</v>
      </c>
      <c r="AS9" s="9">
        <f t="shared" si="2"/>
        <v>6</v>
      </c>
      <c r="AT9" s="22">
        <f t="shared" si="2"/>
        <v>8</v>
      </c>
      <c r="AU9" s="22">
        <f t="shared" si="2"/>
        <v>6</v>
      </c>
      <c r="AV9" s="14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9">
        <f>SUM(E9:BD9)</f>
        <v>278</v>
      </c>
      <c r="BF9" s="9"/>
    </row>
    <row r="10" spans="1:58" x14ac:dyDescent="0.2">
      <c r="A10" s="128"/>
      <c r="B10" s="112"/>
      <c r="C10" s="130"/>
      <c r="D10" s="64" t="s">
        <v>7</v>
      </c>
      <c r="E10" s="21">
        <f>SUM(E12,E14,E16,E18,E20)</f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  <c r="S10" s="21">
        <f t="shared" si="1"/>
        <v>0</v>
      </c>
      <c r="T10" s="21">
        <f t="shared" si="1"/>
        <v>0</v>
      </c>
      <c r="U10" s="29"/>
      <c r="V10" s="47"/>
      <c r="W10" s="47"/>
      <c r="X10" s="44"/>
      <c r="Y10" s="21">
        <f t="shared" si="2"/>
        <v>2</v>
      </c>
      <c r="Z10" s="21">
        <f t="shared" si="2"/>
        <v>0</v>
      </c>
      <c r="AA10" s="21">
        <f t="shared" si="2"/>
        <v>2</v>
      </c>
      <c r="AB10" s="21">
        <f t="shared" si="2"/>
        <v>0</v>
      </c>
      <c r="AC10" s="21">
        <f t="shared" si="2"/>
        <v>2</v>
      </c>
      <c r="AD10" s="21">
        <f t="shared" si="2"/>
        <v>0</v>
      </c>
      <c r="AE10" s="21">
        <f t="shared" si="2"/>
        <v>0</v>
      </c>
      <c r="AF10" s="21">
        <f t="shared" si="2"/>
        <v>0</v>
      </c>
      <c r="AG10" s="21">
        <f t="shared" si="2"/>
        <v>0</v>
      </c>
      <c r="AH10" s="21">
        <f t="shared" si="2"/>
        <v>0</v>
      </c>
      <c r="AI10" s="21">
        <f t="shared" si="2"/>
        <v>0</v>
      </c>
      <c r="AJ10" s="21">
        <f t="shared" si="2"/>
        <v>2</v>
      </c>
      <c r="AK10" s="21">
        <f t="shared" si="2"/>
        <v>0</v>
      </c>
      <c r="AL10" s="21">
        <f t="shared" si="2"/>
        <v>0</v>
      </c>
      <c r="AM10" s="21">
        <f t="shared" si="2"/>
        <v>0</v>
      </c>
      <c r="AN10" s="21">
        <f t="shared" si="2"/>
        <v>0</v>
      </c>
      <c r="AO10" s="21">
        <f t="shared" si="2"/>
        <v>0</v>
      </c>
      <c r="AP10" s="21">
        <f t="shared" si="2"/>
        <v>2</v>
      </c>
      <c r="AQ10" s="21">
        <f t="shared" si="2"/>
        <v>0</v>
      </c>
      <c r="AR10" s="21">
        <f t="shared" si="2"/>
        <v>0</v>
      </c>
      <c r="AS10" s="21">
        <f t="shared" si="2"/>
        <v>0</v>
      </c>
      <c r="AT10" s="49">
        <f t="shared" si="2"/>
        <v>0</v>
      </c>
      <c r="AU10" s="49">
        <f t="shared" si="2"/>
        <v>0</v>
      </c>
      <c r="AV10" s="14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9"/>
      <c r="BF10" s="21">
        <f>SUM(E10:BD10)</f>
        <v>10</v>
      </c>
    </row>
    <row r="11" spans="1:58" x14ac:dyDescent="0.2">
      <c r="A11" s="128"/>
      <c r="B11" s="131" t="s">
        <v>85</v>
      </c>
      <c r="C11" s="147" t="s">
        <v>86</v>
      </c>
      <c r="D11" s="17" t="s">
        <v>6</v>
      </c>
      <c r="E11" s="6"/>
      <c r="F11" s="6">
        <v>2</v>
      </c>
      <c r="G11" s="6">
        <v>4</v>
      </c>
      <c r="H11" s="6">
        <v>2</v>
      </c>
      <c r="I11" s="6">
        <v>4</v>
      </c>
      <c r="J11" s="6">
        <v>2</v>
      </c>
      <c r="K11" s="6">
        <v>4</v>
      </c>
      <c r="L11" s="6">
        <v>2</v>
      </c>
      <c r="M11" s="6">
        <v>4</v>
      </c>
      <c r="N11" s="6">
        <v>2</v>
      </c>
      <c r="O11" s="6">
        <v>4</v>
      </c>
      <c r="P11" s="6">
        <v>2</v>
      </c>
      <c r="Q11" s="6">
        <v>4</v>
      </c>
      <c r="R11" s="6">
        <v>4</v>
      </c>
      <c r="S11" s="6">
        <v>2</v>
      </c>
      <c r="T11" s="6">
        <v>2</v>
      </c>
      <c r="U11" s="14"/>
      <c r="V11" s="41"/>
      <c r="W11" s="41"/>
      <c r="X11" s="24"/>
      <c r="Y11" s="38"/>
      <c r="Z11" s="38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24"/>
      <c r="AU11" s="24"/>
      <c r="AV11" s="14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8">
        <f>SUM(E11:BD11)</f>
        <v>44</v>
      </c>
      <c r="BF11" s="8"/>
    </row>
    <row r="12" spans="1:58" x14ac:dyDescent="0.2">
      <c r="A12" s="128"/>
      <c r="B12" s="131"/>
      <c r="C12" s="147"/>
      <c r="D12" s="17" t="s">
        <v>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4"/>
      <c r="V12" s="42"/>
      <c r="W12" s="42"/>
      <c r="X12" s="24"/>
      <c r="Y12" s="38"/>
      <c r="Z12" s="38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24"/>
      <c r="AU12" s="24"/>
      <c r="AV12" s="14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8"/>
      <c r="BF12" s="23">
        <f>SUM(E12:AS12)</f>
        <v>0</v>
      </c>
    </row>
    <row r="13" spans="1:58" x14ac:dyDescent="0.2">
      <c r="A13" s="128"/>
      <c r="B13" s="131" t="s">
        <v>87</v>
      </c>
      <c r="C13" s="147" t="s">
        <v>22</v>
      </c>
      <c r="D13" s="17" t="s">
        <v>6</v>
      </c>
      <c r="E13" s="6"/>
      <c r="F13" s="6">
        <v>2</v>
      </c>
      <c r="G13" s="6">
        <v>2</v>
      </c>
      <c r="H13" s="6">
        <v>2</v>
      </c>
      <c r="I13" s="6">
        <v>2</v>
      </c>
      <c r="J13" s="6">
        <v>2</v>
      </c>
      <c r="K13" s="6">
        <v>2</v>
      </c>
      <c r="L13" s="17">
        <v>4</v>
      </c>
      <c r="M13" s="17">
        <v>2</v>
      </c>
      <c r="N13" s="17">
        <v>4</v>
      </c>
      <c r="O13" s="17">
        <v>2</v>
      </c>
      <c r="P13" s="17">
        <v>4</v>
      </c>
      <c r="Q13" s="17">
        <v>2</v>
      </c>
      <c r="R13" s="17">
        <v>4</v>
      </c>
      <c r="S13" s="17">
        <v>4</v>
      </c>
      <c r="T13" s="17">
        <v>4</v>
      </c>
      <c r="U13" s="19"/>
      <c r="V13" s="42"/>
      <c r="W13" s="42"/>
      <c r="X13" s="26"/>
      <c r="Y13" s="39"/>
      <c r="Z13" s="39"/>
      <c r="AA13" s="17"/>
      <c r="AB13" s="17"/>
      <c r="AC13" s="17"/>
      <c r="AD13" s="17"/>
      <c r="AE13" s="17"/>
      <c r="AF13" s="17"/>
      <c r="AG13" s="17"/>
      <c r="AH13" s="6"/>
      <c r="AI13" s="6"/>
      <c r="AJ13" s="6"/>
      <c r="AK13" s="6"/>
      <c r="AL13" s="17"/>
      <c r="AM13" s="6"/>
      <c r="AN13" s="6"/>
      <c r="AO13" s="6"/>
      <c r="AP13" s="6"/>
      <c r="AQ13" s="6"/>
      <c r="AR13" s="6"/>
      <c r="AS13" s="6"/>
      <c r="AT13" s="24"/>
      <c r="AU13" s="24"/>
      <c r="AV13" s="14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8">
        <f t="shared" ref="BE13:BE53" si="3">SUM(E13:BD13)</f>
        <v>42</v>
      </c>
      <c r="BF13" s="8"/>
    </row>
    <row r="14" spans="1:58" x14ac:dyDescent="0.2">
      <c r="A14" s="128"/>
      <c r="B14" s="131"/>
      <c r="C14" s="147"/>
      <c r="D14" s="17" t="s">
        <v>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0"/>
      <c r="V14" s="42"/>
      <c r="W14" s="42"/>
      <c r="X14" s="26"/>
      <c r="Y14" s="39"/>
      <c r="Z14" s="39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6"/>
      <c r="AQ14" s="6"/>
      <c r="AR14" s="6"/>
      <c r="AS14" s="6"/>
      <c r="AT14" s="24"/>
      <c r="AU14" s="24"/>
      <c r="AV14" s="14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8"/>
      <c r="BF14" s="23">
        <f t="shared" ref="BF14:BF54" si="4">SUM(E14:AS14)</f>
        <v>0</v>
      </c>
    </row>
    <row r="15" spans="1:58" x14ac:dyDescent="0.2">
      <c r="A15" s="128"/>
      <c r="B15" s="131" t="s">
        <v>88</v>
      </c>
      <c r="C15" s="119" t="s">
        <v>29</v>
      </c>
      <c r="D15" s="17" t="s">
        <v>6</v>
      </c>
      <c r="E15" s="6"/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9"/>
      <c r="V15" s="42"/>
      <c r="W15" s="42"/>
      <c r="X15" s="26"/>
      <c r="Y15" s="39"/>
      <c r="Z15" s="39">
        <v>2</v>
      </c>
      <c r="AA15" s="17"/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17">
        <v>2</v>
      </c>
      <c r="AI15" s="17">
        <v>2</v>
      </c>
      <c r="AJ15" s="17">
        <v>2</v>
      </c>
      <c r="AK15" s="17">
        <v>2</v>
      </c>
      <c r="AL15" s="17">
        <v>2</v>
      </c>
      <c r="AM15" s="17">
        <v>2</v>
      </c>
      <c r="AN15" s="17">
        <v>2</v>
      </c>
      <c r="AO15" s="17">
        <v>2</v>
      </c>
      <c r="AP15" s="17">
        <v>2</v>
      </c>
      <c r="AQ15" s="17">
        <v>2</v>
      </c>
      <c r="AR15" s="6">
        <v>2</v>
      </c>
      <c r="AS15" s="6">
        <v>2</v>
      </c>
      <c r="AT15" s="24">
        <v>2</v>
      </c>
      <c r="AU15" s="24">
        <v>2</v>
      </c>
      <c r="AV15" s="14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8">
        <f t="shared" si="3"/>
        <v>72</v>
      </c>
      <c r="BF15" s="8"/>
    </row>
    <row r="16" spans="1:58" x14ac:dyDescent="0.2">
      <c r="A16" s="128"/>
      <c r="B16" s="131"/>
      <c r="C16" s="120"/>
      <c r="D16" s="17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"/>
      <c r="V16" s="42"/>
      <c r="W16" s="42"/>
      <c r="X16" s="26"/>
      <c r="Y16" s="39">
        <v>2</v>
      </c>
      <c r="Z16" s="39"/>
      <c r="AA16" s="12">
        <v>2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6"/>
      <c r="AQ16" s="6"/>
      <c r="AR16" s="6"/>
      <c r="AS16" s="6"/>
      <c r="AT16" s="24"/>
      <c r="AU16" s="24"/>
      <c r="AV16" s="14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8"/>
      <c r="BF16" s="23">
        <f t="shared" si="4"/>
        <v>4</v>
      </c>
    </row>
    <row r="17" spans="1:58" x14ac:dyDescent="0.2">
      <c r="A17" s="128"/>
      <c r="B17" s="131" t="s">
        <v>89</v>
      </c>
      <c r="C17" s="119" t="s">
        <v>108</v>
      </c>
      <c r="D17" s="17" t="s">
        <v>6</v>
      </c>
      <c r="E17" s="6"/>
      <c r="F17" s="6"/>
      <c r="G17" s="6"/>
      <c r="H17" s="6"/>
      <c r="I17" s="6"/>
      <c r="J17" s="6"/>
      <c r="K17" s="6"/>
      <c r="L17" s="17"/>
      <c r="M17" s="17"/>
      <c r="N17" s="17"/>
      <c r="O17" s="17"/>
      <c r="P17" s="17"/>
      <c r="Q17" s="17"/>
      <c r="R17" s="17"/>
      <c r="S17" s="17"/>
      <c r="T17" s="17"/>
      <c r="U17" s="19"/>
      <c r="V17" s="42"/>
      <c r="W17" s="42"/>
      <c r="X17" s="26"/>
      <c r="Y17" s="39">
        <v>2</v>
      </c>
      <c r="Z17" s="39">
        <v>2</v>
      </c>
      <c r="AA17" s="17">
        <v>2</v>
      </c>
      <c r="AB17" s="17">
        <v>2</v>
      </c>
      <c r="AC17" s="17">
        <v>2</v>
      </c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4</v>
      </c>
      <c r="AQ17" s="6">
        <v>2</v>
      </c>
      <c r="AR17" s="6">
        <v>4</v>
      </c>
      <c r="AS17" s="6">
        <v>2</v>
      </c>
      <c r="AT17" s="24">
        <v>4</v>
      </c>
      <c r="AU17" s="24">
        <v>2</v>
      </c>
      <c r="AV17" s="14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8">
        <f t="shared" si="3"/>
        <v>52</v>
      </c>
      <c r="BF17" s="8"/>
    </row>
    <row r="18" spans="1:58" x14ac:dyDescent="0.2">
      <c r="A18" s="128"/>
      <c r="B18" s="131"/>
      <c r="C18" s="120"/>
      <c r="D18" s="17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4"/>
      <c r="V18" s="42"/>
      <c r="W18" s="42"/>
      <c r="X18" s="26"/>
      <c r="Y18" s="39"/>
      <c r="Z18" s="39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6"/>
      <c r="AQ18" s="6"/>
      <c r="AR18" s="6"/>
      <c r="AS18" s="6"/>
      <c r="AT18" s="24"/>
      <c r="AU18" s="24"/>
      <c r="AV18" s="14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8"/>
      <c r="BF18" s="8">
        <f t="shared" si="4"/>
        <v>0</v>
      </c>
    </row>
    <row r="19" spans="1:58" x14ac:dyDescent="0.2">
      <c r="A19" s="128"/>
      <c r="B19" s="131" t="s">
        <v>90</v>
      </c>
      <c r="C19" s="119" t="s">
        <v>91</v>
      </c>
      <c r="D19" s="17" t="s">
        <v>6</v>
      </c>
      <c r="E19" s="6"/>
      <c r="F19" s="6">
        <v>2</v>
      </c>
      <c r="G19" s="6">
        <v>2</v>
      </c>
      <c r="H19" s="6">
        <v>2</v>
      </c>
      <c r="I19" s="6">
        <v>2</v>
      </c>
      <c r="J19" s="6">
        <v>2</v>
      </c>
      <c r="K19" s="6">
        <v>2</v>
      </c>
      <c r="L19" s="17">
        <v>2</v>
      </c>
      <c r="M19" s="17">
        <v>2</v>
      </c>
      <c r="N19" s="17">
        <v>2</v>
      </c>
      <c r="O19" s="17">
        <v>2</v>
      </c>
      <c r="P19" s="17">
        <v>2</v>
      </c>
      <c r="Q19" s="17">
        <v>2</v>
      </c>
      <c r="R19" s="17"/>
      <c r="S19" s="17">
        <v>2</v>
      </c>
      <c r="T19" s="17">
        <v>2</v>
      </c>
      <c r="U19" s="19"/>
      <c r="V19" s="42"/>
      <c r="W19" s="42"/>
      <c r="X19" s="26"/>
      <c r="Y19" s="39">
        <v>2</v>
      </c>
      <c r="Z19" s="39">
        <v>2</v>
      </c>
      <c r="AA19" s="17">
        <v>2</v>
      </c>
      <c r="AB19" s="17">
        <v>2</v>
      </c>
      <c r="AC19" s="17"/>
      <c r="AD19" s="17">
        <v>2</v>
      </c>
      <c r="AE19" s="17">
        <v>2</v>
      </c>
      <c r="AF19" s="17">
        <v>2</v>
      </c>
      <c r="AG19" s="17">
        <v>2</v>
      </c>
      <c r="AH19" s="17">
        <v>2</v>
      </c>
      <c r="AI19" s="17">
        <v>2</v>
      </c>
      <c r="AJ19" s="17"/>
      <c r="AK19" s="17">
        <v>2</v>
      </c>
      <c r="AL19" s="17">
        <v>2</v>
      </c>
      <c r="AM19" s="17">
        <v>2</v>
      </c>
      <c r="AN19" s="17">
        <v>2</v>
      </c>
      <c r="AO19" s="17">
        <v>2</v>
      </c>
      <c r="AP19" s="17"/>
      <c r="AQ19" s="6">
        <v>2</v>
      </c>
      <c r="AR19" s="6">
        <v>2</v>
      </c>
      <c r="AS19" s="6">
        <v>2</v>
      </c>
      <c r="AT19" s="24">
        <v>2</v>
      </c>
      <c r="AU19" s="24">
        <v>2</v>
      </c>
      <c r="AV19" s="14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8">
        <f t="shared" si="3"/>
        <v>68</v>
      </c>
      <c r="BF19" s="8"/>
    </row>
    <row r="20" spans="1:58" x14ac:dyDescent="0.2">
      <c r="A20" s="128"/>
      <c r="B20" s="131"/>
      <c r="C20" s="120"/>
      <c r="D20" s="17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42"/>
      <c r="W20" s="42"/>
      <c r="X20" s="26"/>
      <c r="Y20" s="39"/>
      <c r="Z20" s="39"/>
      <c r="AA20" s="12"/>
      <c r="AB20" s="12"/>
      <c r="AC20" s="12">
        <v>2</v>
      </c>
      <c r="AD20" s="12"/>
      <c r="AE20" s="12"/>
      <c r="AF20" s="12"/>
      <c r="AG20" s="12"/>
      <c r="AH20" s="12"/>
      <c r="AI20" s="12"/>
      <c r="AJ20" s="12">
        <v>2</v>
      </c>
      <c r="AK20" s="12"/>
      <c r="AL20" s="12"/>
      <c r="AM20" s="12"/>
      <c r="AN20" s="12"/>
      <c r="AO20" s="12"/>
      <c r="AP20" s="12">
        <v>2</v>
      </c>
      <c r="AQ20" s="6"/>
      <c r="AR20" s="6"/>
      <c r="AS20" s="6"/>
      <c r="AT20" s="24"/>
      <c r="AU20" s="24"/>
      <c r="AV20" s="14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8"/>
      <c r="BF20" s="8">
        <f t="shared" si="4"/>
        <v>6</v>
      </c>
    </row>
    <row r="21" spans="1:58" x14ac:dyDescent="0.2">
      <c r="A21" s="128"/>
      <c r="B21" s="112" t="s">
        <v>9</v>
      </c>
      <c r="C21" s="112" t="s">
        <v>18</v>
      </c>
      <c r="D21" s="65" t="s">
        <v>6</v>
      </c>
      <c r="E21" s="22"/>
      <c r="F21" s="22">
        <f>F23+F25</f>
        <v>8</v>
      </c>
      <c r="G21" s="22">
        <f t="shared" ref="G21:T22" si="5">G23+G25</f>
        <v>6</v>
      </c>
      <c r="H21" s="22">
        <f t="shared" si="5"/>
        <v>8</v>
      </c>
      <c r="I21" s="22">
        <f t="shared" si="5"/>
        <v>6</v>
      </c>
      <c r="J21" s="22">
        <f t="shared" si="5"/>
        <v>8</v>
      </c>
      <c r="K21" s="22">
        <f t="shared" si="5"/>
        <v>6</v>
      </c>
      <c r="L21" s="22">
        <f t="shared" si="5"/>
        <v>8</v>
      </c>
      <c r="M21" s="22">
        <f t="shared" si="5"/>
        <v>6</v>
      </c>
      <c r="N21" s="22">
        <f t="shared" si="5"/>
        <v>8</v>
      </c>
      <c r="O21" s="22">
        <f t="shared" si="5"/>
        <v>6</v>
      </c>
      <c r="P21" s="22">
        <f t="shared" si="5"/>
        <v>8</v>
      </c>
      <c r="Q21" s="22">
        <f t="shared" si="5"/>
        <v>6</v>
      </c>
      <c r="R21" s="22">
        <f t="shared" si="5"/>
        <v>8</v>
      </c>
      <c r="S21" s="22">
        <f t="shared" si="5"/>
        <v>6</v>
      </c>
      <c r="T21" s="22">
        <f t="shared" si="5"/>
        <v>8</v>
      </c>
      <c r="U21" s="28"/>
      <c r="V21" s="46"/>
      <c r="W21" s="46"/>
      <c r="X21" s="36"/>
      <c r="Y21" s="22">
        <f t="shared" ref="Y21:Z21" si="6">Y23+Y25</f>
        <v>2</v>
      </c>
      <c r="Z21" s="22">
        <f t="shared" si="6"/>
        <v>0</v>
      </c>
      <c r="AA21" s="22">
        <f>AA23+AA25</f>
        <v>2</v>
      </c>
      <c r="AB21" s="22">
        <f t="shared" ref="AB21:AU22" si="7">AB23+AB25</f>
        <v>0</v>
      </c>
      <c r="AC21" s="22">
        <f t="shared" si="7"/>
        <v>2</v>
      </c>
      <c r="AD21" s="22">
        <f t="shared" si="7"/>
        <v>0</v>
      </c>
      <c r="AE21" s="22">
        <f t="shared" si="7"/>
        <v>2</v>
      </c>
      <c r="AF21" s="22">
        <f t="shared" si="7"/>
        <v>0</v>
      </c>
      <c r="AG21" s="22">
        <f t="shared" si="7"/>
        <v>2</v>
      </c>
      <c r="AH21" s="22">
        <f t="shared" si="7"/>
        <v>0</v>
      </c>
      <c r="AI21" s="22">
        <f t="shared" si="7"/>
        <v>2</v>
      </c>
      <c r="AJ21" s="22">
        <f t="shared" si="7"/>
        <v>2</v>
      </c>
      <c r="AK21" s="22">
        <f t="shared" si="7"/>
        <v>2</v>
      </c>
      <c r="AL21" s="22">
        <f t="shared" si="7"/>
        <v>2</v>
      </c>
      <c r="AM21" s="22">
        <f t="shared" si="7"/>
        <v>2</v>
      </c>
      <c r="AN21" s="22">
        <f t="shared" si="7"/>
        <v>2</v>
      </c>
      <c r="AO21" s="22">
        <f t="shared" si="7"/>
        <v>2</v>
      </c>
      <c r="AP21" s="22">
        <f t="shared" si="7"/>
        <v>2</v>
      </c>
      <c r="AQ21" s="22">
        <f t="shared" si="7"/>
        <v>2</v>
      </c>
      <c r="AR21" s="22">
        <f t="shared" si="7"/>
        <v>2</v>
      </c>
      <c r="AS21" s="22">
        <f t="shared" si="7"/>
        <v>2</v>
      </c>
      <c r="AT21" s="22">
        <f t="shared" si="7"/>
        <v>2</v>
      </c>
      <c r="AU21" s="22">
        <f t="shared" si="7"/>
        <v>2</v>
      </c>
      <c r="AV21" s="14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9">
        <f t="shared" si="3"/>
        <v>142</v>
      </c>
      <c r="BF21" s="9"/>
    </row>
    <row r="22" spans="1:58" x14ac:dyDescent="0.2">
      <c r="A22" s="128"/>
      <c r="B22" s="112"/>
      <c r="C22" s="112"/>
      <c r="D22" s="65" t="s">
        <v>7</v>
      </c>
      <c r="E22" s="22"/>
      <c r="F22" s="22">
        <f>F24+F26</f>
        <v>0</v>
      </c>
      <c r="G22" s="22">
        <f t="shared" si="5"/>
        <v>0</v>
      </c>
      <c r="H22" s="22">
        <f t="shared" si="5"/>
        <v>0</v>
      </c>
      <c r="I22" s="22">
        <f t="shared" si="5"/>
        <v>0</v>
      </c>
      <c r="J22" s="22">
        <f t="shared" si="5"/>
        <v>0</v>
      </c>
      <c r="K22" s="22">
        <f t="shared" si="5"/>
        <v>0</v>
      </c>
      <c r="L22" s="22">
        <f t="shared" si="5"/>
        <v>0</v>
      </c>
      <c r="M22" s="22">
        <f t="shared" si="5"/>
        <v>0</v>
      </c>
      <c r="N22" s="22">
        <f t="shared" si="5"/>
        <v>0</v>
      </c>
      <c r="O22" s="22">
        <f t="shared" si="5"/>
        <v>0</v>
      </c>
      <c r="P22" s="22">
        <f t="shared" si="5"/>
        <v>0</v>
      </c>
      <c r="Q22" s="22">
        <f t="shared" si="5"/>
        <v>0</v>
      </c>
      <c r="R22" s="22">
        <f t="shared" si="5"/>
        <v>0</v>
      </c>
      <c r="S22" s="22">
        <f t="shared" si="5"/>
        <v>0</v>
      </c>
      <c r="T22" s="22">
        <f t="shared" si="5"/>
        <v>0</v>
      </c>
      <c r="U22" s="28"/>
      <c r="V22" s="46"/>
      <c r="W22" s="46"/>
      <c r="X22" s="36"/>
      <c r="Y22" s="22">
        <f t="shared" ref="Y22:Z22" si="8">Y24+Y26</f>
        <v>0</v>
      </c>
      <c r="Z22" s="22">
        <f t="shared" si="8"/>
        <v>0</v>
      </c>
      <c r="AA22" s="22">
        <f>AA24+AA26</f>
        <v>0</v>
      </c>
      <c r="AB22" s="22">
        <f t="shared" si="7"/>
        <v>0</v>
      </c>
      <c r="AC22" s="22">
        <f t="shared" si="7"/>
        <v>0</v>
      </c>
      <c r="AD22" s="22">
        <f t="shared" si="7"/>
        <v>0</v>
      </c>
      <c r="AE22" s="22">
        <f t="shared" si="7"/>
        <v>0</v>
      </c>
      <c r="AF22" s="22">
        <f t="shared" si="7"/>
        <v>0</v>
      </c>
      <c r="AG22" s="22">
        <f t="shared" si="7"/>
        <v>0</v>
      </c>
      <c r="AH22" s="22">
        <f t="shared" si="7"/>
        <v>0</v>
      </c>
      <c r="AI22" s="22">
        <f t="shared" si="7"/>
        <v>0</v>
      </c>
      <c r="AJ22" s="22">
        <f t="shared" si="7"/>
        <v>0</v>
      </c>
      <c r="AK22" s="22">
        <f t="shared" si="7"/>
        <v>0</v>
      </c>
      <c r="AL22" s="22">
        <f t="shared" si="7"/>
        <v>0</v>
      </c>
      <c r="AM22" s="22">
        <f t="shared" si="7"/>
        <v>0</v>
      </c>
      <c r="AN22" s="22">
        <f t="shared" si="7"/>
        <v>0</v>
      </c>
      <c r="AO22" s="22">
        <f t="shared" si="7"/>
        <v>0</v>
      </c>
      <c r="AP22" s="22">
        <f t="shared" si="7"/>
        <v>0</v>
      </c>
      <c r="AQ22" s="22">
        <f t="shared" si="7"/>
        <v>0</v>
      </c>
      <c r="AR22" s="22">
        <f t="shared" si="7"/>
        <v>0</v>
      </c>
      <c r="AS22" s="22">
        <f t="shared" si="7"/>
        <v>0</v>
      </c>
      <c r="AT22" s="22">
        <f t="shared" si="7"/>
        <v>0</v>
      </c>
      <c r="AU22" s="22">
        <f t="shared" si="7"/>
        <v>0</v>
      </c>
      <c r="AV22" s="14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8"/>
      <c r="BF22" s="9">
        <f t="shared" si="4"/>
        <v>0</v>
      </c>
    </row>
    <row r="23" spans="1:58" x14ac:dyDescent="0.2">
      <c r="A23" s="128"/>
      <c r="B23" s="109" t="s">
        <v>92</v>
      </c>
      <c r="C23" s="119" t="s">
        <v>31</v>
      </c>
      <c r="D23" s="17" t="s">
        <v>6</v>
      </c>
      <c r="E23" s="6"/>
      <c r="F23" s="6">
        <v>8</v>
      </c>
      <c r="G23" s="6">
        <v>6</v>
      </c>
      <c r="H23" s="6">
        <v>8</v>
      </c>
      <c r="I23" s="6">
        <v>6</v>
      </c>
      <c r="J23" s="6">
        <v>8</v>
      </c>
      <c r="K23" s="6">
        <v>6</v>
      </c>
      <c r="L23" s="6">
        <v>8</v>
      </c>
      <c r="M23" s="6">
        <v>6</v>
      </c>
      <c r="N23" s="6">
        <v>8</v>
      </c>
      <c r="O23" s="6">
        <v>6</v>
      </c>
      <c r="P23" s="6">
        <v>8</v>
      </c>
      <c r="Q23" s="6">
        <v>6</v>
      </c>
      <c r="R23" s="6">
        <v>8</v>
      </c>
      <c r="S23" s="6">
        <v>6</v>
      </c>
      <c r="T23" s="6">
        <v>8</v>
      </c>
      <c r="U23" s="14"/>
      <c r="V23" s="41"/>
      <c r="W23" s="41"/>
      <c r="X23" s="24"/>
      <c r="Y23" s="38"/>
      <c r="Z23" s="38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24"/>
      <c r="AU23" s="24"/>
      <c r="AV23" s="14">
        <v>0</v>
      </c>
      <c r="AW23" s="41">
        <v>0</v>
      </c>
      <c r="AX23" s="41">
        <v>0</v>
      </c>
      <c r="AY23" s="41">
        <v>0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8">
        <f t="shared" si="3"/>
        <v>106</v>
      </c>
      <c r="BF23" s="8"/>
    </row>
    <row r="24" spans="1:58" x14ac:dyDescent="0.2">
      <c r="A24" s="128"/>
      <c r="B24" s="109"/>
      <c r="C24" s="120"/>
      <c r="D24" s="17" t="s">
        <v>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4"/>
      <c r="V24" s="41"/>
      <c r="W24" s="41"/>
      <c r="X24" s="24"/>
      <c r="Y24" s="39"/>
      <c r="Z24" s="39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6"/>
      <c r="AQ24" s="6"/>
      <c r="AR24" s="6"/>
      <c r="AS24" s="6"/>
      <c r="AT24" s="24"/>
      <c r="AU24" s="24"/>
      <c r="AV24" s="14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8"/>
      <c r="BF24" s="8">
        <f t="shared" si="4"/>
        <v>0</v>
      </c>
    </row>
    <row r="25" spans="1:58" x14ac:dyDescent="0.2">
      <c r="A25" s="128"/>
      <c r="B25" s="109" t="s">
        <v>93</v>
      </c>
      <c r="C25" s="119" t="s">
        <v>94</v>
      </c>
      <c r="D25" s="17" t="s">
        <v>6</v>
      </c>
      <c r="E25" s="6"/>
      <c r="F25" s="6"/>
      <c r="G25" s="6"/>
      <c r="H25" s="6"/>
      <c r="I25" s="6"/>
      <c r="J25" s="6"/>
      <c r="K25" s="6"/>
      <c r="L25" s="17"/>
      <c r="M25" s="17"/>
      <c r="N25" s="17"/>
      <c r="O25" s="17"/>
      <c r="P25" s="17"/>
      <c r="Q25" s="17"/>
      <c r="R25" s="17"/>
      <c r="S25" s="17"/>
      <c r="T25" s="17"/>
      <c r="U25" s="19"/>
      <c r="V25" s="42"/>
      <c r="W25" s="42"/>
      <c r="X25" s="26"/>
      <c r="Y25" s="39">
        <v>2</v>
      </c>
      <c r="Z25" s="39"/>
      <c r="AA25" s="17">
        <v>2</v>
      </c>
      <c r="AB25" s="17"/>
      <c r="AC25" s="17">
        <v>2</v>
      </c>
      <c r="AD25" s="17"/>
      <c r="AE25" s="17">
        <v>2</v>
      </c>
      <c r="AF25" s="17"/>
      <c r="AG25" s="17">
        <v>2</v>
      </c>
      <c r="AH25" s="17"/>
      <c r="AI25" s="17">
        <v>2</v>
      </c>
      <c r="AJ25" s="17">
        <v>2</v>
      </c>
      <c r="AK25" s="17">
        <v>2</v>
      </c>
      <c r="AL25" s="17">
        <v>2</v>
      </c>
      <c r="AM25" s="17">
        <v>2</v>
      </c>
      <c r="AN25" s="17">
        <v>2</v>
      </c>
      <c r="AO25" s="17">
        <v>2</v>
      </c>
      <c r="AP25" s="17">
        <v>2</v>
      </c>
      <c r="AQ25" s="6">
        <v>2</v>
      </c>
      <c r="AR25" s="6">
        <v>2</v>
      </c>
      <c r="AS25" s="6">
        <v>2</v>
      </c>
      <c r="AT25" s="24">
        <v>2</v>
      </c>
      <c r="AU25" s="24">
        <v>2</v>
      </c>
      <c r="AV25" s="14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8">
        <f t="shared" si="3"/>
        <v>36</v>
      </c>
      <c r="BF25" s="8"/>
    </row>
    <row r="26" spans="1:58" x14ac:dyDescent="0.2">
      <c r="A26" s="128"/>
      <c r="B26" s="109"/>
      <c r="C26" s="120"/>
      <c r="D26" s="17" t="s">
        <v>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4"/>
      <c r="V26" s="41"/>
      <c r="W26" s="41"/>
      <c r="X26" s="24"/>
      <c r="Y26" s="39"/>
      <c r="Z26" s="3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6"/>
      <c r="AR26" s="6"/>
      <c r="AS26" s="6"/>
      <c r="AT26" s="24"/>
      <c r="AU26" s="24"/>
      <c r="AV26" s="14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8"/>
      <c r="BF26" s="8">
        <f t="shared" si="4"/>
        <v>0</v>
      </c>
    </row>
    <row r="27" spans="1:58" x14ac:dyDescent="0.2">
      <c r="A27" s="128"/>
      <c r="B27" s="112" t="s">
        <v>12</v>
      </c>
      <c r="C27" s="132" t="s">
        <v>13</v>
      </c>
      <c r="D27" s="65" t="s">
        <v>6</v>
      </c>
      <c r="E27" s="22">
        <f>SUM(E29,E47)</f>
        <v>0</v>
      </c>
      <c r="F27" s="22">
        <f t="shared" ref="F27:T28" si="9">SUM(F29,F47)</f>
        <v>18</v>
      </c>
      <c r="G27" s="22">
        <f t="shared" si="9"/>
        <v>18</v>
      </c>
      <c r="H27" s="22">
        <f t="shared" si="9"/>
        <v>18</v>
      </c>
      <c r="I27" s="22">
        <f t="shared" si="9"/>
        <v>18</v>
      </c>
      <c r="J27" s="22">
        <f t="shared" si="9"/>
        <v>18</v>
      </c>
      <c r="K27" s="22">
        <f t="shared" si="9"/>
        <v>18</v>
      </c>
      <c r="L27" s="22">
        <f t="shared" si="9"/>
        <v>16</v>
      </c>
      <c r="M27" s="22">
        <f t="shared" si="9"/>
        <v>18</v>
      </c>
      <c r="N27" s="22">
        <f t="shared" si="9"/>
        <v>16</v>
      </c>
      <c r="O27" s="22">
        <f t="shared" si="9"/>
        <v>18</v>
      </c>
      <c r="P27" s="22">
        <f t="shared" si="9"/>
        <v>16</v>
      </c>
      <c r="Q27" s="22">
        <f t="shared" si="9"/>
        <v>18</v>
      </c>
      <c r="R27" s="22">
        <f t="shared" si="9"/>
        <v>16</v>
      </c>
      <c r="S27" s="22">
        <f t="shared" si="9"/>
        <v>18</v>
      </c>
      <c r="T27" s="22">
        <f t="shared" si="9"/>
        <v>16</v>
      </c>
      <c r="U27" s="28"/>
      <c r="V27" s="46"/>
      <c r="W27" s="46"/>
      <c r="X27" s="22">
        <f>X29+X47</f>
        <v>36</v>
      </c>
      <c r="Y27" s="22">
        <f t="shared" ref="Y27:AU27" si="10">Y29+Y47</f>
        <v>28</v>
      </c>
      <c r="Z27" s="22">
        <f t="shared" si="10"/>
        <v>28</v>
      </c>
      <c r="AA27" s="22">
        <f t="shared" si="10"/>
        <v>28</v>
      </c>
      <c r="AB27" s="22">
        <f t="shared" si="10"/>
        <v>28</v>
      </c>
      <c r="AC27" s="22">
        <f t="shared" si="10"/>
        <v>28</v>
      </c>
      <c r="AD27" s="22">
        <f t="shared" si="10"/>
        <v>28</v>
      </c>
      <c r="AE27" s="22">
        <f t="shared" si="10"/>
        <v>26</v>
      </c>
      <c r="AF27" s="22">
        <f t="shared" si="10"/>
        <v>28</v>
      </c>
      <c r="AG27" s="22">
        <f t="shared" si="10"/>
        <v>26</v>
      </c>
      <c r="AH27" s="22">
        <f t="shared" si="10"/>
        <v>28</v>
      </c>
      <c r="AI27" s="22">
        <f t="shared" si="10"/>
        <v>26</v>
      </c>
      <c r="AJ27" s="22">
        <f t="shared" si="10"/>
        <v>28</v>
      </c>
      <c r="AK27" s="22">
        <f t="shared" si="10"/>
        <v>26</v>
      </c>
      <c r="AL27" s="22">
        <f t="shared" si="10"/>
        <v>26</v>
      </c>
      <c r="AM27" s="22">
        <f t="shared" si="10"/>
        <v>26</v>
      </c>
      <c r="AN27" s="22">
        <f t="shared" si="10"/>
        <v>26</v>
      </c>
      <c r="AO27" s="22">
        <f t="shared" si="10"/>
        <v>26</v>
      </c>
      <c r="AP27" s="22">
        <f t="shared" si="10"/>
        <v>26</v>
      </c>
      <c r="AQ27" s="22">
        <f t="shared" si="10"/>
        <v>26</v>
      </c>
      <c r="AR27" s="22">
        <f t="shared" si="10"/>
        <v>24</v>
      </c>
      <c r="AS27" s="22">
        <f t="shared" si="10"/>
        <v>26</v>
      </c>
      <c r="AT27" s="22">
        <f t="shared" si="10"/>
        <v>24</v>
      </c>
      <c r="AU27" s="22">
        <f t="shared" si="10"/>
        <v>26</v>
      </c>
      <c r="AV27" s="14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9">
        <f t="shared" si="3"/>
        <v>908</v>
      </c>
      <c r="BF27" s="9"/>
    </row>
    <row r="28" spans="1:58" x14ac:dyDescent="0.2">
      <c r="A28" s="128"/>
      <c r="B28" s="112"/>
      <c r="C28" s="133"/>
      <c r="D28" s="65" t="s">
        <v>7</v>
      </c>
      <c r="E28" s="22">
        <f>SUM(E30,E48)</f>
        <v>0</v>
      </c>
      <c r="F28" s="22">
        <f t="shared" si="9"/>
        <v>0</v>
      </c>
      <c r="G28" s="22">
        <f t="shared" si="9"/>
        <v>0</v>
      </c>
      <c r="H28" s="22">
        <f t="shared" si="9"/>
        <v>0</v>
      </c>
      <c r="I28" s="22">
        <f t="shared" si="9"/>
        <v>0</v>
      </c>
      <c r="J28" s="22">
        <f t="shared" si="9"/>
        <v>0</v>
      </c>
      <c r="K28" s="22">
        <f t="shared" si="9"/>
        <v>0</v>
      </c>
      <c r="L28" s="22">
        <f t="shared" si="9"/>
        <v>0</v>
      </c>
      <c r="M28" s="22">
        <f t="shared" si="9"/>
        <v>0</v>
      </c>
      <c r="N28" s="22">
        <f t="shared" si="9"/>
        <v>0</v>
      </c>
      <c r="O28" s="22">
        <f t="shared" si="9"/>
        <v>0</v>
      </c>
      <c r="P28" s="22">
        <f t="shared" si="9"/>
        <v>0</v>
      </c>
      <c r="Q28" s="22">
        <f t="shared" si="9"/>
        <v>0</v>
      </c>
      <c r="R28" s="22">
        <f t="shared" si="9"/>
        <v>0</v>
      </c>
      <c r="S28" s="22">
        <f t="shared" si="9"/>
        <v>0</v>
      </c>
      <c r="T28" s="22">
        <f t="shared" si="9"/>
        <v>0</v>
      </c>
      <c r="U28" s="28"/>
      <c r="V28" s="46"/>
      <c r="W28" s="46"/>
      <c r="X28" s="36"/>
      <c r="Y28" s="22">
        <f t="shared" ref="Y28:AU28" si="11">SUM(Y30,Y48)</f>
        <v>0</v>
      </c>
      <c r="Z28" s="22">
        <f t="shared" si="11"/>
        <v>0</v>
      </c>
      <c r="AA28" s="22">
        <f t="shared" si="11"/>
        <v>0</v>
      </c>
      <c r="AB28" s="22">
        <f t="shared" si="11"/>
        <v>0</v>
      </c>
      <c r="AC28" s="22">
        <f t="shared" si="11"/>
        <v>0</v>
      </c>
      <c r="AD28" s="22">
        <f t="shared" si="11"/>
        <v>0</v>
      </c>
      <c r="AE28" s="22">
        <f t="shared" si="11"/>
        <v>0</v>
      </c>
      <c r="AF28" s="22">
        <f t="shared" si="11"/>
        <v>0</v>
      </c>
      <c r="AG28" s="22">
        <f t="shared" si="11"/>
        <v>0</v>
      </c>
      <c r="AH28" s="22">
        <f t="shared" si="11"/>
        <v>0</v>
      </c>
      <c r="AI28" s="22">
        <f t="shared" si="11"/>
        <v>0</v>
      </c>
      <c r="AJ28" s="22">
        <f t="shared" si="11"/>
        <v>0</v>
      </c>
      <c r="AK28" s="22">
        <f t="shared" si="11"/>
        <v>0</v>
      </c>
      <c r="AL28" s="22">
        <f t="shared" si="11"/>
        <v>0</v>
      </c>
      <c r="AM28" s="22">
        <f t="shared" si="11"/>
        <v>0</v>
      </c>
      <c r="AN28" s="22">
        <f t="shared" si="11"/>
        <v>0</v>
      </c>
      <c r="AO28" s="22">
        <f t="shared" si="11"/>
        <v>0</v>
      </c>
      <c r="AP28" s="22">
        <f t="shared" si="11"/>
        <v>0</v>
      </c>
      <c r="AQ28" s="22">
        <f t="shared" si="11"/>
        <v>0</v>
      </c>
      <c r="AR28" s="22">
        <f t="shared" si="11"/>
        <v>0</v>
      </c>
      <c r="AS28" s="22">
        <f t="shared" si="11"/>
        <v>0</v>
      </c>
      <c r="AT28" s="22">
        <f t="shared" si="11"/>
        <v>0</v>
      </c>
      <c r="AU28" s="22">
        <f t="shared" si="11"/>
        <v>0</v>
      </c>
      <c r="AV28" s="14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8"/>
      <c r="BF28" s="9">
        <f t="shared" si="4"/>
        <v>0</v>
      </c>
    </row>
    <row r="29" spans="1:58" x14ac:dyDescent="0.2">
      <c r="A29" s="128"/>
      <c r="B29" s="112" t="s">
        <v>10</v>
      </c>
      <c r="C29" s="132" t="s">
        <v>95</v>
      </c>
      <c r="D29" s="65" t="s">
        <v>6</v>
      </c>
      <c r="E29" s="22">
        <f>SUM(E31,E33,E35,E37,E39,E41,E45)</f>
        <v>0</v>
      </c>
      <c r="F29" s="22">
        <f>F31+F33+F35+F37+F39+F41+F43+F45</f>
        <v>18</v>
      </c>
      <c r="G29" s="22">
        <f t="shared" ref="G29:T30" si="12">G31+G33+G35+G37+G39+G41+G43+G45</f>
        <v>18</v>
      </c>
      <c r="H29" s="22">
        <f t="shared" si="12"/>
        <v>18</v>
      </c>
      <c r="I29" s="22">
        <f t="shared" si="12"/>
        <v>18</v>
      </c>
      <c r="J29" s="22">
        <f t="shared" si="12"/>
        <v>18</v>
      </c>
      <c r="K29" s="22">
        <f t="shared" si="12"/>
        <v>18</v>
      </c>
      <c r="L29" s="22">
        <f t="shared" si="12"/>
        <v>16</v>
      </c>
      <c r="M29" s="22">
        <f t="shared" si="12"/>
        <v>18</v>
      </c>
      <c r="N29" s="22">
        <f t="shared" si="12"/>
        <v>16</v>
      </c>
      <c r="O29" s="22">
        <f t="shared" si="12"/>
        <v>18</v>
      </c>
      <c r="P29" s="22">
        <f t="shared" si="12"/>
        <v>16</v>
      </c>
      <c r="Q29" s="22">
        <f t="shared" si="12"/>
        <v>18</v>
      </c>
      <c r="R29" s="22">
        <f t="shared" si="12"/>
        <v>16</v>
      </c>
      <c r="S29" s="22">
        <f t="shared" si="12"/>
        <v>18</v>
      </c>
      <c r="T29" s="22">
        <f t="shared" si="12"/>
        <v>16</v>
      </c>
      <c r="U29" s="28"/>
      <c r="V29" s="46"/>
      <c r="W29" s="46"/>
      <c r="X29" s="36">
        <f>X31+X33+X35+X37+X39+X41+X43+X45</f>
        <v>0</v>
      </c>
      <c r="Y29" s="36">
        <f t="shared" ref="Y29:Z30" si="13">Y31+Y33+Y35+Y37+Y39+Y41+Y43+Y45</f>
        <v>22</v>
      </c>
      <c r="Z29" s="36">
        <f t="shared" si="13"/>
        <v>22</v>
      </c>
      <c r="AA29" s="22">
        <f>AA31+AA33+AA35+AA37+AA39+AA41+AA43+AA45</f>
        <v>22</v>
      </c>
      <c r="AB29" s="22">
        <f t="shared" ref="AB29:AU30" si="14">AB31+AB33+AB35+AB37+AB39+AB41+AB43+AB45</f>
        <v>22</v>
      </c>
      <c r="AC29" s="22">
        <f t="shared" si="14"/>
        <v>22</v>
      </c>
      <c r="AD29" s="22">
        <f t="shared" si="14"/>
        <v>22</v>
      </c>
      <c r="AE29" s="22">
        <f t="shared" si="14"/>
        <v>20</v>
      </c>
      <c r="AF29" s="22">
        <f t="shared" si="14"/>
        <v>22</v>
      </c>
      <c r="AG29" s="22">
        <f t="shared" si="14"/>
        <v>20</v>
      </c>
      <c r="AH29" s="22">
        <f t="shared" si="14"/>
        <v>22</v>
      </c>
      <c r="AI29" s="22">
        <f t="shared" si="14"/>
        <v>20</v>
      </c>
      <c r="AJ29" s="22">
        <f t="shared" si="14"/>
        <v>22</v>
      </c>
      <c r="AK29" s="22">
        <f t="shared" si="14"/>
        <v>20</v>
      </c>
      <c r="AL29" s="22">
        <f t="shared" si="14"/>
        <v>20</v>
      </c>
      <c r="AM29" s="22">
        <f t="shared" si="14"/>
        <v>20</v>
      </c>
      <c r="AN29" s="22">
        <f t="shared" si="14"/>
        <v>20</v>
      </c>
      <c r="AO29" s="22">
        <f t="shared" si="14"/>
        <v>20</v>
      </c>
      <c r="AP29" s="22">
        <f t="shared" si="14"/>
        <v>20</v>
      </c>
      <c r="AQ29" s="22">
        <f t="shared" si="14"/>
        <v>20</v>
      </c>
      <c r="AR29" s="22">
        <f t="shared" si="14"/>
        <v>20</v>
      </c>
      <c r="AS29" s="22">
        <f t="shared" si="14"/>
        <v>18</v>
      </c>
      <c r="AT29" s="22">
        <f t="shared" si="14"/>
        <v>20</v>
      </c>
      <c r="AU29" s="22">
        <f t="shared" si="14"/>
        <v>20</v>
      </c>
      <c r="AV29" s="14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9">
        <f t="shared" si="3"/>
        <v>736</v>
      </c>
      <c r="BF29" s="9"/>
    </row>
    <row r="30" spans="1:58" x14ac:dyDescent="0.2">
      <c r="A30" s="128"/>
      <c r="B30" s="112"/>
      <c r="C30" s="133"/>
      <c r="D30" s="65" t="s">
        <v>7</v>
      </c>
      <c r="E30" s="22">
        <f>SUM(E32,E34,E36,E38,E40,E42,E46)</f>
        <v>0</v>
      </c>
      <c r="F30" s="22">
        <f>F32+F34+F36+F38+F40+F42+F44+F46</f>
        <v>0</v>
      </c>
      <c r="G30" s="22">
        <f t="shared" si="12"/>
        <v>0</v>
      </c>
      <c r="H30" s="22">
        <f t="shared" si="12"/>
        <v>0</v>
      </c>
      <c r="I30" s="22">
        <f t="shared" si="12"/>
        <v>0</v>
      </c>
      <c r="J30" s="22">
        <f t="shared" si="12"/>
        <v>0</v>
      </c>
      <c r="K30" s="22">
        <f t="shared" si="12"/>
        <v>0</v>
      </c>
      <c r="L30" s="22">
        <f t="shared" si="12"/>
        <v>0</v>
      </c>
      <c r="M30" s="22">
        <f t="shared" si="12"/>
        <v>0</v>
      </c>
      <c r="N30" s="22">
        <f t="shared" si="12"/>
        <v>0</v>
      </c>
      <c r="O30" s="22">
        <f t="shared" si="12"/>
        <v>0</v>
      </c>
      <c r="P30" s="22">
        <f t="shared" si="12"/>
        <v>0</v>
      </c>
      <c r="Q30" s="22">
        <f t="shared" si="12"/>
        <v>0</v>
      </c>
      <c r="R30" s="22">
        <f t="shared" si="12"/>
        <v>0</v>
      </c>
      <c r="S30" s="22">
        <f t="shared" si="12"/>
        <v>0</v>
      </c>
      <c r="T30" s="22">
        <f t="shared" si="12"/>
        <v>0</v>
      </c>
      <c r="U30" s="28"/>
      <c r="V30" s="46"/>
      <c r="W30" s="46"/>
      <c r="X30" s="36">
        <f>X32+X34+X36+X38+X40+X42+X44+X46</f>
        <v>0</v>
      </c>
      <c r="Y30" s="36">
        <f t="shared" si="13"/>
        <v>0</v>
      </c>
      <c r="Z30" s="36">
        <f t="shared" si="13"/>
        <v>0</v>
      </c>
      <c r="AA30" s="22">
        <f>AA32+AA34+AA36+AA38+AA40+AA42+AA44+AA46</f>
        <v>0</v>
      </c>
      <c r="AB30" s="22">
        <f t="shared" si="14"/>
        <v>0</v>
      </c>
      <c r="AC30" s="22">
        <f t="shared" si="14"/>
        <v>0</v>
      </c>
      <c r="AD30" s="22">
        <f t="shared" si="14"/>
        <v>0</v>
      </c>
      <c r="AE30" s="22">
        <f t="shared" si="14"/>
        <v>0</v>
      </c>
      <c r="AF30" s="22">
        <f t="shared" si="14"/>
        <v>0</v>
      </c>
      <c r="AG30" s="22">
        <f t="shared" si="14"/>
        <v>0</v>
      </c>
      <c r="AH30" s="22">
        <f t="shared" si="14"/>
        <v>0</v>
      </c>
      <c r="AI30" s="22">
        <f t="shared" si="14"/>
        <v>0</v>
      </c>
      <c r="AJ30" s="22">
        <f t="shared" si="14"/>
        <v>0</v>
      </c>
      <c r="AK30" s="22">
        <f t="shared" si="14"/>
        <v>0</v>
      </c>
      <c r="AL30" s="22">
        <f t="shared" si="14"/>
        <v>0</v>
      </c>
      <c r="AM30" s="22">
        <f t="shared" si="14"/>
        <v>0</v>
      </c>
      <c r="AN30" s="22">
        <f t="shared" si="14"/>
        <v>0</v>
      </c>
      <c r="AO30" s="22">
        <f t="shared" si="14"/>
        <v>0</v>
      </c>
      <c r="AP30" s="22">
        <f t="shared" si="14"/>
        <v>0</v>
      </c>
      <c r="AQ30" s="22">
        <f t="shared" si="14"/>
        <v>0</v>
      </c>
      <c r="AR30" s="22">
        <f t="shared" si="14"/>
        <v>0</v>
      </c>
      <c r="AS30" s="22">
        <f t="shared" si="14"/>
        <v>0</v>
      </c>
      <c r="AT30" s="22">
        <f t="shared" si="14"/>
        <v>0</v>
      </c>
      <c r="AU30" s="22">
        <f t="shared" si="14"/>
        <v>0</v>
      </c>
      <c r="AV30" s="14">
        <v>0</v>
      </c>
      <c r="AW30" s="41">
        <v>0</v>
      </c>
      <c r="AX30" s="41">
        <v>0</v>
      </c>
      <c r="AY30" s="41">
        <v>0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8"/>
      <c r="BF30" s="9">
        <f t="shared" si="4"/>
        <v>0</v>
      </c>
    </row>
    <row r="31" spans="1:58" x14ac:dyDescent="0.2">
      <c r="A31" s="128"/>
      <c r="B31" s="109" t="s">
        <v>11</v>
      </c>
      <c r="C31" s="119" t="s">
        <v>99</v>
      </c>
      <c r="D31" s="17" t="s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4"/>
      <c r="V31" s="41"/>
      <c r="W31" s="41"/>
      <c r="X31" s="24"/>
      <c r="Y31" s="39">
        <v>4</v>
      </c>
      <c r="Z31" s="39">
        <v>6</v>
      </c>
      <c r="AA31" s="17">
        <v>4</v>
      </c>
      <c r="AB31" s="17">
        <v>6</v>
      </c>
      <c r="AC31" s="17">
        <v>4</v>
      </c>
      <c r="AD31" s="17">
        <v>6</v>
      </c>
      <c r="AE31" s="17">
        <v>4</v>
      </c>
      <c r="AF31" s="17">
        <v>6</v>
      </c>
      <c r="AG31" s="17">
        <v>4</v>
      </c>
      <c r="AH31" s="17">
        <v>6</v>
      </c>
      <c r="AI31" s="17">
        <v>4</v>
      </c>
      <c r="AJ31" s="17">
        <v>6</v>
      </c>
      <c r="AK31" s="17">
        <v>4</v>
      </c>
      <c r="AL31" s="17">
        <v>4</v>
      </c>
      <c r="AM31" s="17">
        <v>4</v>
      </c>
      <c r="AN31" s="17">
        <v>4</v>
      </c>
      <c r="AO31" s="17">
        <v>4</v>
      </c>
      <c r="AP31" s="6">
        <v>4</v>
      </c>
      <c r="AQ31" s="6">
        <v>4</v>
      </c>
      <c r="AR31" s="6">
        <v>4</v>
      </c>
      <c r="AS31" s="6">
        <v>4</v>
      </c>
      <c r="AT31" s="24">
        <v>6</v>
      </c>
      <c r="AU31" s="24">
        <v>4</v>
      </c>
      <c r="AV31" s="14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8">
        <f t="shared" si="3"/>
        <v>106</v>
      </c>
      <c r="BF31" s="8"/>
    </row>
    <row r="32" spans="1:58" x14ac:dyDescent="0.2">
      <c r="A32" s="128"/>
      <c r="B32" s="109"/>
      <c r="C32" s="120"/>
      <c r="D32" s="17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4"/>
      <c r="V32" s="41"/>
      <c r="W32" s="41"/>
      <c r="X32" s="24"/>
      <c r="Y32" s="39"/>
      <c r="Z32" s="39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6"/>
      <c r="AQ32" s="6"/>
      <c r="AR32" s="6"/>
      <c r="AS32" s="6"/>
      <c r="AT32" s="24"/>
      <c r="AU32" s="24"/>
      <c r="AV32" s="14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8"/>
      <c r="BF32" s="8">
        <f t="shared" si="4"/>
        <v>0</v>
      </c>
    </row>
    <row r="33" spans="1:58" x14ac:dyDescent="0.2">
      <c r="A33" s="128"/>
      <c r="B33" s="109" t="s">
        <v>96</v>
      </c>
      <c r="C33" s="119" t="s">
        <v>126</v>
      </c>
      <c r="D33" s="17" t="s">
        <v>6</v>
      </c>
      <c r="E33" s="6"/>
      <c r="F33" s="6">
        <v>10</v>
      </c>
      <c r="G33" s="6">
        <v>8</v>
      </c>
      <c r="H33" s="6">
        <v>10</v>
      </c>
      <c r="I33" s="6">
        <v>8</v>
      </c>
      <c r="J33" s="6">
        <v>10</v>
      </c>
      <c r="K33" s="6">
        <v>8</v>
      </c>
      <c r="L33" s="6">
        <v>8</v>
      </c>
      <c r="M33" s="6">
        <v>8</v>
      </c>
      <c r="N33" s="6">
        <v>8</v>
      </c>
      <c r="O33" s="6">
        <v>8</v>
      </c>
      <c r="P33" s="6">
        <v>8</v>
      </c>
      <c r="Q33" s="6">
        <v>8</v>
      </c>
      <c r="R33" s="6">
        <v>8</v>
      </c>
      <c r="S33" s="6">
        <v>8</v>
      </c>
      <c r="T33" s="6">
        <v>8</v>
      </c>
      <c r="U33" s="14"/>
      <c r="V33" s="41"/>
      <c r="W33" s="41"/>
      <c r="X33" s="24"/>
      <c r="Y33" s="39">
        <v>8</v>
      </c>
      <c r="Z33" s="39">
        <v>8</v>
      </c>
      <c r="AA33" s="12">
        <v>8</v>
      </c>
      <c r="AB33" s="12">
        <v>8</v>
      </c>
      <c r="AC33" s="12">
        <v>8</v>
      </c>
      <c r="AD33" s="12">
        <v>8</v>
      </c>
      <c r="AE33" s="12">
        <v>8</v>
      </c>
      <c r="AF33" s="12">
        <v>8</v>
      </c>
      <c r="AG33" s="12">
        <v>8</v>
      </c>
      <c r="AH33" s="12">
        <v>8</v>
      </c>
      <c r="AI33" s="12">
        <v>8</v>
      </c>
      <c r="AJ33" s="12">
        <v>8</v>
      </c>
      <c r="AK33" s="12">
        <v>8</v>
      </c>
      <c r="AL33" s="12">
        <v>8</v>
      </c>
      <c r="AM33" s="12">
        <v>8</v>
      </c>
      <c r="AN33" s="12">
        <v>8</v>
      </c>
      <c r="AO33" s="12">
        <v>8</v>
      </c>
      <c r="AP33" s="12">
        <v>8</v>
      </c>
      <c r="AQ33" s="6">
        <v>8</v>
      </c>
      <c r="AR33" s="6">
        <v>8</v>
      </c>
      <c r="AS33" s="6">
        <v>8</v>
      </c>
      <c r="AT33" s="24">
        <v>8</v>
      </c>
      <c r="AU33" s="24">
        <v>8</v>
      </c>
      <c r="AV33" s="14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8">
        <f t="shared" si="3"/>
        <v>310</v>
      </c>
      <c r="BF33" s="8"/>
    </row>
    <row r="34" spans="1:58" x14ac:dyDescent="0.2">
      <c r="A34" s="128"/>
      <c r="B34" s="109"/>
      <c r="C34" s="120"/>
      <c r="D34" s="17" t="s">
        <v>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41"/>
      <c r="W34" s="41"/>
      <c r="X34" s="24"/>
      <c r="Y34" s="39"/>
      <c r="Z34" s="3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6"/>
      <c r="AR34" s="6"/>
      <c r="AS34" s="6"/>
      <c r="AT34" s="24"/>
      <c r="AU34" s="24"/>
      <c r="AV34" s="14">
        <v>0</v>
      </c>
      <c r="AW34" s="41">
        <v>0</v>
      </c>
      <c r="AX34" s="41">
        <v>0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8"/>
      <c r="BF34" s="8">
        <f t="shared" si="4"/>
        <v>0</v>
      </c>
    </row>
    <row r="35" spans="1:58" x14ac:dyDescent="0.2">
      <c r="A35" s="128"/>
      <c r="B35" s="109" t="s">
        <v>97</v>
      </c>
      <c r="C35" s="119" t="s">
        <v>103</v>
      </c>
      <c r="D35" s="17" t="s">
        <v>6</v>
      </c>
      <c r="E35" s="6"/>
      <c r="F35" s="6">
        <v>2</v>
      </c>
      <c r="G35" s="6">
        <v>4</v>
      </c>
      <c r="H35" s="6">
        <v>2</v>
      </c>
      <c r="I35" s="6">
        <v>4</v>
      </c>
      <c r="J35" s="6">
        <v>2</v>
      </c>
      <c r="K35" s="6">
        <v>2</v>
      </c>
      <c r="L35" s="6">
        <v>2</v>
      </c>
      <c r="M35" s="6">
        <v>2</v>
      </c>
      <c r="N35" s="6">
        <v>2</v>
      </c>
      <c r="O35" s="6">
        <v>2</v>
      </c>
      <c r="P35" s="6">
        <v>2</v>
      </c>
      <c r="Q35" s="6">
        <v>2</v>
      </c>
      <c r="R35" s="6">
        <v>2</v>
      </c>
      <c r="S35" s="6">
        <v>2</v>
      </c>
      <c r="T35" s="6">
        <v>2</v>
      </c>
      <c r="U35" s="14"/>
      <c r="V35" s="41"/>
      <c r="W35" s="41"/>
      <c r="X35" s="24"/>
      <c r="Y35" s="39"/>
      <c r="Z35" s="39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24"/>
      <c r="AU35" s="24"/>
      <c r="AV35" s="14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8">
        <f t="shared" si="3"/>
        <v>34</v>
      </c>
      <c r="BF35" s="8"/>
    </row>
    <row r="36" spans="1:58" x14ac:dyDescent="0.2">
      <c r="A36" s="128"/>
      <c r="B36" s="109"/>
      <c r="C36" s="120"/>
      <c r="D36" s="17" t="s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41"/>
      <c r="W36" s="41"/>
      <c r="X36" s="24"/>
      <c r="Y36" s="39"/>
      <c r="Z36" s="39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24"/>
      <c r="AU36" s="24"/>
      <c r="AV36" s="14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8"/>
      <c r="BF36" s="8">
        <f t="shared" si="4"/>
        <v>0</v>
      </c>
    </row>
    <row r="37" spans="1:58" x14ac:dyDescent="0.2">
      <c r="A37" s="128"/>
      <c r="B37" s="109" t="s">
        <v>98</v>
      </c>
      <c r="C37" s="119" t="s">
        <v>100</v>
      </c>
      <c r="D37" s="17" t="s">
        <v>6</v>
      </c>
      <c r="E37" s="6"/>
      <c r="F37" s="6">
        <v>2</v>
      </c>
      <c r="G37" s="6">
        <v>4</v>
      </c>
      <c r="H37" s="6">
        <v>2</v>
      </c>
      <c r="I37" s="6">
        <v>4</v>
      </c>
      <c r="J37" s="6">
        <v>2</v>
      </c>
      <c r="K37" s="6">
        <v>4</v>
      </c>
      <c r="L37" s="6">
        <v>2</v>
      </c>
      <c r="M37" s="6">
        <v>4</v>
      </c>
      <c r="N37" s="6">
        <v>2</v>
      </c>
      <c r="O37" s="6">
        <v>4</v>
      </c>
      <c r="P37" s="6">
        <v>2</v>
      </c>
      <c r="Q37" s="6">
        <v>4</v>
      </c>
      <c r="R37" s="6">
        <v>4</v>
      </c>
      <c r="S37" s="6">
        <v>4</v>
      </c>
      <c r="T37" s="6">
        <v>4</v>
      </c>
      <c r="U37" s="14"/>
      <c r="V37" s="41"/>
      <c r="W37" s="41"/>
      <c r="X37" s="24"/>
      <c r="Y37" s="39"/>
      <c r="Z37" s="39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6"/>
      <c r="AQ37" s="6"/>
      <c r="AR37" s="6"/>
      <c r="AS37" s="6"/>
      <c r="AT37" s="24"/>
      <c r="AU37" s="24"/>
      <c r="AV37" s="14">
        <v>0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8">
        <f t="shared" si="3"/>
        <v>48</v>
      </c>
      <c r="BF37" s="8"/>
    </row>
    <row r="38" spans="1:58" x14ac:dyDescent="0.2">
      <c r="A38" s="128"/>
      <c r="B38" s="109"/>
      <c r="C38" s="120"/>
      <c r="D38" s="17" t="s">
        <v>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41"/>
      <c r="W38" s="41"/>
      <c r="X38" s="24"/>
      <c r="Y38" s="39"/>
      <c r="Z38" s="39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6"/>
      <c r="AQ38" s="6"/>
      <c r="AR38" s="6"/>
      <c r="AS38" s="6"/>
      <c r="AT38" s="24"/>
      <c r="AU38" s="24"/>
      <c r="AV38" s="14">
        <v>0</v>
      </c>
      <c r="AW38" s="41">
        <v>0</v>
      </c>
      <c r="AX38" s="41">
        <v>0</v>
      </c>
      <c r="AY38" s="41">
        <v>0</v>
      </c>
      <c r="AZ38" s="41">
        <v>0</v>
      </c>
      <c r="BA38" s="41">
        <v>0</v>
      </c>
      <c r="BB38" s="41">
        <v>0</v>
      </c>
      <c r="BC38" s="41">
        <v>0</v>
      </c>
      <c r="BD38" s="41">
        <v>0</v>
      </c>
      <c r="BE38" s="8"/>
      <c r="BF38" s="8">
        <f t="shared" si="4"/>
        <v>0</v>
      </c>
    </row>
    <row r="39" spans="1:58" x14ac:dyDescent="0.2">
      <c r="A39" s="128"/>
      <c r="B39" s="109" t="s">
        <v>101</v>
      </c>
      <c r="C39" s="119" t="s">
        <v>102</v>
      </c>
      <c r="D39" s="17" t="s">
        <v>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4"/>
      <c r="V39" s="41"/>
      <c r="W39" s="41"/>
      <c r="X39" s="24"/>
      <c r="Y39" s="39">
        <v>4</v>
      </c>
      <c r="Z39" s="39">
        <v>2</v>
      </c>
      <c r="AA39" s="12">
        <v>4</v>
      </c>
      <c r="AB39" s="12">
        <v>2</v>
      </c>
      <c r="AC39" s="12">
        <v>4</v>
      </c>
      <c r="AD39" s="12">
        <v>2</v>
      </c>
      <c r="AE39" s="12">
        <v>4</v>
      </c>
      <c r="AF39" s="12">
        <v>2</v>
      </c>
      <c r="AG39" s="12">
        <v>4</v>
      </c>
      <c r="AH39" s="12">
        <v>2</v>
      </c>
      <c r="AI39" s="12">
        <v>4</v>
      </c>
      <c r="AJ39" s="12">
        <v>2</v>
      </c>
      <c r="AK39" s="12">
        <v>4</v>
      </c>
      <c r="AL39" s="12">
        <v>2</v>
      </c>
      <c r="AM39" s="12">
        <v>4</v>
      </c>
      <c r="AN39" s="12">
        <v>2</v>
      </c>
      <c r="AO39" s="12">
        <v>4</v>
      </c>
      <c r="AP39" s="6">
        <v>2</v>
      </c>
      <c r="AQ39" s="6">
        <v>4</v>
      </c>
      <c r="AR39" s="6">
        <v>2</v>
      </c>
      <c r="AS39" s="6">
        <v>2</v>
      </c>
      <c r="AT39" s="24">
        <v>2</v>
      </c>
      <c r="AU39" s="24">
        <v>4</v>
      </c>
      <c r="AV39" s="14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8">
        <f t="shared" si="3"/>
        <v>68</v>
      </c>
      <c r="BF39" s="8"/>
    </row>
    <row r="40" spans="1:58" x14ac:dyDescent="0.2">
      <c r="A40" s="128"/>
      <c r="B40" s="109"/>
      <c r="C40" s="120"/>
      <c r="D40" s="17" t="s">
        <v>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4"/>
      <c r="V40" s="41"/>
      <c r="W40" s="41"/>
      <c r="X40" s="24"/>
      <c r="Y40" s="39"/>
      <c r="Z40" s="39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6"/>
      <c r="AR40" s="6"/>
      <c r="AS40" s="6"/>
      <c r="AT40" s="24"/>
      <c r="AU40" s="24"/>
      <c r="AV40" s="14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8"/>
      <c r="BF40" s="8">
        <f t="shared" si="4"/>
        <v>0</v>
      </c>
    </row>
    <row r="41" spans="1:58" x14ac:dyDescent="0.2">
      <c r="A41" s="128"/>
      <c r="B41" s="109" t="s">
        <v>127</v>
      </c>
      <c r="C41" s="119" t="s">
        <v>124</v>
      </c>
      <c r="D41" s="17" t="s">
        <v>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4"/>
      <c r="V41" s="41"/>
      <c r="W41" s="41"/>
      <c r="X41" s="24"/>
      <c r="Y41" s="39">
        <v>4</v>
      </c>
      <c r="Z41" s="39">
        <v>2</v>
      </c>
      <c r="AA41" s="12">
        <v>4</v>
      </c>
      <c r="AB41" s="12">
        <v>2</v>
      </c>
      <c r="AC41" s="12">
        <v>4</v>
      </c>
      <c r="AD41" s="12">
        <v>2</v>
      </c>
      <c r="AE41" s="12">
        <v>2</v>
      </c>
      <c r="AF41" s="12">
        <v>2</v>
      </c>
      <c r="AG41" s="12">
        <v>2</v>
      </c>
      <c r="AH41" s="12">
        <v>2</v>
      </c>
      <c r="AI41" s="12">
        <v>2</v>
      </c>
      <c r="AJ41" s="12">
        <v>2</v>
      </c>
      <c r="AK41" s="12">
        <v>2</v>
      </c>
      <c r="AL41" s="12">
        <v>2</v>
      </c>
      <c r="AM41" s="12">
        <v>2</v>
      </c>
      <c r="AN41" s="12">
        <v>2</v>
      </c>
      <c r="AO41" s="12">
        <v>2</v>
      </c>
      <c r="AP41" s="12">
        <v>2</v>
      </c>
      <c r="AQ41" s="6">
        <v>2</v>
      </c>
      <c r="AR41" s="6">
        <v>2</v>
      </c>
      <c r="AS41" s="6">
        <v>2</v>
      </c>
      <c r="AT41" s="24">
        <v>2</v>
      </c>
      <c r="AU41" s="24">
        <v>2</v>
      </c>
      <c r="AV41" s="14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8">
        <f t="shared" si="3"/>
        <v>52</v>
      </c>
      <c r="BF41" s="8"/>
    </row>
    <row r="42" spans="1:58" x14ac:dyDescent="0.2">
      <c r="A42" s="128"/>
      <c r="B42" s="109"/>
      <c r="C42" s="120"/>
      <c r="D42" s="17" t="s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4"/>
      <c r="V42" s="41"/>
      <c r="W42" s="41"/>
      <c r="X42" s="24"/>
      <c r="Y42" s="39"/>
      <c r="Z42" s="39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6"/>
      <c r="AR42" s="6"/>
      <c r="AS42" s="6"/>
      <c r="AT42" s="24"/>
      <c r="AU42" s="24"/>
      <c r="AV42" s="14">
        <v>0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0</v>
      </c>
      <c r="BD42" s="41">
        <v>0</v>
      </c>
      <c r="BE42" s="8"/>
      <c r="BF42" s="8">
        <f t="shared" si="4"/>
        <v>0</v>
      </c>
    </row>
    <row r="43" spans="1:58" x14ac:dyDescent="0.2">
      <c r="A43" s="128"/>
      <c r="B43" s="106" t="s">
        <v>109</v>
      </c>
      <c r="C43" s="119" t="s">
        <v>119</v>
      </c>
      <c r="D43" s="17" t="s">
        <v>6</v>
      </c>
      <c r="E43" s="6"/>
      <c r="F43" s="6">
        <v>4</v>
      </c>
      <c r="G43" s="6">
        <v>2</v>
      </c>
      <c r="H43" s="6">
        <v>4</v>
      </c>
      <c r="I43" s="6">
        <v>2</v>
      </c>
      <c r="J43" s="6">
        <v>4</v>
      </c>
      <c r="K43" s="6">
        <v>4</v>
      </c>
      <c r="L43" s="6">
        <v>4</v>
      </c>
      <c r="M43" s="6">
        <v>4</v>
      </c>
      <c r="N43" s="6">
        <v>4</v>
      </c>
      <c r="O43" s="6">
        <v>4</v>
      </c>
      <c r="P43" s="6">
        <v>4</v>
      </c>
      <c r="Q43" s="6">
        <v>4</v>
      </c>
      <c r="R43" s="6">
        <v>2</v>
      </c>
      <c r="S43" s="6">
        <v>4</v>
      </c>
      <c r="T43" s="6">
        <v>2</v>
      </c>
      <c r="U43" s="14"/>
      <c r="V43" s="41"/>
      <c r="W43" s="41"/>
      <c r="X43" s="24"/>
      <c r="Y43" s="39"/>
      <c r="Z43" s="39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6"/>
      <c r="AR43" s="6"/>
      <c r="AS43" s="6"/>
      <c r="AT43" s="24"/>
      <c r="AU43" s="24"/>
      <c r="AV43" s="14"/>
      <c r="AW43" s="41">
        <v>0</v>
      </c>
      <c r="AX43" s="41">
        <v>0</v>
      </c>
      <c r="AY43" s="41">
        <v>0</v>
      </c>
      <c r="AZ43" s="41">
        <v>0</v>
      </c>
      <c r="BA43" s="41">
        <v>0</v>
      </c>
      <c r="BB43" s="41">
        <v>0</v>
      </c>
      <c r="BC43" s="41">
        <v>0</v>
      </c>
      <c r="BD43" s="41">
        <v>0</v>
      </c>
      <c r="BE43" s="8"/>
      <c r="BF43" s="8"/>
    </row>
    <row r="44" spans="1:58" x14ac:dyDescent="0.2">
      <c r="A44" s="128"/>
      <c r="B44" s="107"/>
      <c r="C44" s="120"/>
      <c r="D44" s="17" t="s">
        <v>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4"/>
      <c r="V44" s="41"/>
      <c r="W44" s="41"/>
      <c r="X44" s="24"/>
      <c r="Y44" s="39"/>
      <c r="Z44" s="39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"/>
      <c r="AR44" s="6"/>
      <c r="AS44" s="6"/>
      <c r="AT44" s="24"/>
      <c r="AU44" s="24"/>
      <c r="AV44" s="14"/>
      <c r="AW44" s="41">
        <v>0</v>
      </c>
      <c r="AX44" s="41">
        <v>0</v>
      </c>
      <c r="AY44" s="41">
        <v>0</v>
      </c>
      <c r="AZ44" s="41">
        <v>0</v>
      </c>
      <c r="BA44" s="41">
        <v>0</v>
      </c>
      <c r="BB44" s="41">
        <v>0</v>
      </c>
      <c r="BC44" s="41">
        <v>0</v>
      </c>
      <c r="BD44" s="41">
        <v>0</v>
      </c>
      <c r="BE44" s="8"/>
      <c r="BF44" s="8"/>
    </row>
    <row r="45" spans="1:58" x14ac:dyDescent="0.2">
      <c r="A45" s="128"/>
      <c r="B45" s="109" t="s">
        <v>128</v>
      </c>
      <c r="C45" s="119" t="s">
        <v>110</v>
      </c>
      <c r="D45" s="17" t="s">
        <v>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4"/>
      <c r="V45" s="41"/>
      <c r="W45" s="41"/>
      <c r="X45" s="24"/>
      <c r="Y45" s="39">
        <v>2</v>
      </c>
      <c r="Z45" s="39">
        <v>4</v>
      </c>
      <c r="AA45" s="17">
        <v>2</v>
      </c>
      <c r="AB45" s="17">
        <v>4</v>
      </c>
      <c r="AC45" s="17">
        <v>2</v>
      </c>
      <c r="AD45" s="17">
        <v>4</v>
      </c>
      <c r="AE45" s="17">
        <v>2</v>
      </c>
      <c r="AF45" s="17">
        <v>4</v>
      </c>
      <c r="AG45" s="17">
        <v>2</v>
      </c>
      <c r="AH45" s="17">
        <v>4</v>
      </c>
      <c r="AI45" s="17">
        <v>2</v>
      </c>
      <c r="AJ45" s="17">
        <v>4</v>
      </c>
      <c r="AK45" s="17">
        <v>2</v>
      </c>
      <c r="AL45" s="17">
        <v>4</v>
      </c>
      <c r="AM45" s="17">
        <v>2</v>
      </c>
      <c r="AN45" s="17">
        <v>4</v>
      </c>
      <c r="AO45" s="17">
        <v>2</v>
      </c>
      <c r="AP45" s="6">
        <v>4</v>
      </c>
      <c r="AQ45" s="6">
        <v>2</v>
      </c>
      <c r="AR45" s="6">
        <v>4</v>
      </c>
      <c r="AS45" s="6">
        <v>2</v>
      </c>
      <c r="AT45" s="24">
        <v>2</v>
      </c>
      <c r="AU45" s="24">
        <v>2</v>
      </c>
      <c r="AV45" s="14">
        <v>0</v>
      </c>
      <c r="AW45" s="41">
        <v>0</v>
      </c>
      <c r="AX45" s="41">
        <v>0</v>
      </c>
      <c r="AY45" s="41">
        <v>0</v>
      </c>
      <c r="AZ45" s="41">
        <v>0</v>
      </c>
      <c r="BA45" s="41">
        <v>0</v>
      </c>
      <c r="BB45" s="41">
        <v>0</v>
      </c>
      <c r="BC45" s="41">
        <v>0</v>
      </c>
      <c r="BD45" s="41">
        <v>0</v>
      </c>
      <c r="BE45" s="8">
        <f t="shared" si="3"/>
        <v>66</v>
      </c>
      <c r="BF45" s="8"/>
    </row>
    <row r="46" spans="1:58" x14ac:dyDescent="0.2">
      <c r="A46" s="128"/>
      <c r="B46" s="109"/>
      <c r="C46" s="120"/>
      <c r="D46" s="17" t="s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4"/>
      <c r="V46" s="41"/>
      <c r="W46" s="41"/>
      <c r="X46" s="24"/>
      <c r="Y46" s="39"/>
      <c r="Z46" s="39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6"/>
      <c r="AQ46" s="6"/>
      <c r="AR46" s="6"/>
      <c r="AS46" s="6"/>
      <c r="AT46" s="24"/>
      <c r="AU46" s="24"/>
      <c r="AV46" s="14">
        <v>0</v>
      </c>
      <c r="AW46" s="41">
        <v>0</v>
      </c>
      <c r="AX46" s="41">
        <v>0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0</v>
      </c>
      <c r="BE46" s="8"/>
      <c r="BF46" s="8">
        <f t="shared" si="4"/>
        <v>0</v>
      </c>
    </row>
    <row r="47" spans="1:58" x14ac:dyDescent="0.2">
      <c r="A47" s="128"/>
      <c r="B47" s="126" t="s">
        <v>14</v>
      </c>
      <c r="C47" s="126" t="s">
        <v>15</v>
      </c>
      <c r="D47" s="65" t="s">
        <v>6</v>
      </c>
      <c r="E47" s="22"/>
      <c r="F47" s="22">
        <f t="shared" ref="F47:T48" si="15">SUM(F49)</f>
        <v>0</v>
      </c>
      <c r="G47" s="22">
        <f t="shared" si="15"/>
        <v>0</v>
      </c>
      <c r="H47" s="22">
        <f t="shared" si="15"/>
        <v>0</v>
      </c>
      <c r="I47" s="22">
        <f t="shared" si="15"/>
        <v>0</v>
      </c>
      <c r="J47" s="22">
        <f t="shared" si="15"/>
        <v>0</v>
      </c>
      <c r="K47" s="22">
        <f t="shared" si="15"/>
        <v>0</v>
      </c>
      <c r="L47" s="22">
        <f t="shared" si="15"/>
        <v>0</v>
      </c>
      <c r="M47" s="22">
        <f t="shared" si="15"/>
        <v>0</v>
      </c>
      <c r="N47" s="22">
        <f t="shared" si="15"/>
        <v>0</v>
      </c>
      <c r="O47" s="22">
        <f t="shared" si="15"/>
        <v>0</v>
      </c>
      <c r="P47" s="22">
        <f t="shared" si="15"/>
        <v>0</v>
      </c>
      <c r="Q47" s="22">
        <f t="shared" si="15"/>
        <v>0</v>
      </c>
      <c r="R47" s="22">
        <f t="shared" si="15"/>
        <v>0</v>
      </c>
      <c r="S47" s="22">
        <f t="shared" si="15"/>
        <v>0</v>
      </c>
      <c r="T47" s="22">
        <f t="shared" si="15"/>
        <v>0</v>
      </c>
      <c r="U47" s="28"/>
      <c r="V47" s="46"/>
      <c r="W47" s="46"/>
      <c r="X47" s="36">
        <f>X49</f>
        <v>36</v>
      </c>
      <c r="Y47" s="36">
        <f t="shared" ref="Y47:AU48" si="16">Y49</f>
        <v>6</v>
      </c>
      <c r="Z47" s="36">
        <f t="shared" si="16"/>
        <v>6</v>
      </c>
      <c r="AA47" s="36">
        <f t="shared" si="16"/>
        <v>6</v>
      </c>
      <c r="AB47" s="36">
        <f t="shared" si="16"/>
        <v>6</v>
      </c>
      <c r="AC47" s="36">
        <f t="shared" si="16"/>
        <v>6</v>
      </c>
      <c r="AD47" s="36">
        <f t="shared" si="16"/>
        <v>6</v>
      </c>
      <c r="AE47" s="36">
        <f t="shared" si="16"/>
        <v>6</v>
      </c>
      <c r="AF47" s="36">
        <f t="shared" si="16"/>
        <v>6</v>
      </c>
      <c r="AG47" s="36">
        <f t="shared" si="16"/>
        <v>6</v>
      </c>
      <c r="AH47" s="36">
        <f t="shared" si="16"/>
        <v>6</v>
      </c>
      <c r="AI47" s="36">
        <f t="shared" si="16"/>
        <v>6</v>
      </c>
      <c r="AJ47" s="36">
        <f t="shared" si="16"/>
        <v>6</v>
      </c>
      <c r="AK47" s="36">
        <f t="shared" si="16"/>
        <v>6</v>
      </c>
      <c r="AL47" s="36">
        <f t="shared" si="16"/>
        <v>6</v>
      </c>
      <c r="AM47" s="36">
        <f t="shared" si="16"/>
        <v>6</v>
      </c>
      <c r="AN47" s="36">
        <f t="shared" si="16"/>
        <v>6</v>
      </c>
      <c r="AO47" s="36">
        <f t="shared" si="16"/>
        <v>6</v>
      </c>
      <c r="AP47" s="36">
        <f t="shared" si="16"/>
        <v>6</v>
      </c>
      <c r="AQ47" s="36">
        <f t="shared" si="16"/>
        <v>6</v>
      </c>
      <c r="AR47" s="36">
        <f t="shared" si="16"/>
        <v>4</v>
      </c>
      <c r="AS47" s="36">
        <f t="shared" si="16"/>
        <v>8</v>
      </c>
      <c r="AT47" s="36">
        <f t="shared" si="16"/>
        <v>4</v>
      </c>
      <c r="AU47" s="36">
        <f t="shared" si="16"/>
        <v>6</v>
      </c>
      <c r="AV47" s="14">
        <v>0</v>
      </c>
      <c r="AW47" s="41">
        <v>0</v>
      </c>
      <c r="AX47" s="41">
        <v>0</v>
      </c>
      <c r="AY47" s="41">
        <v>0</v>
      </c>
      <c r="AZ47" s="41">
        <v>0</v>
      </c>
      <c r="BA47" s="41">
        <v>0</v>
      </c>
      <c r="BB47" s="41">
        <v>0</v>
      </c>
      <c r="BC47" s="41">
        <v>0</v>
      </c>
      <c r="BD47" s="41">
        <v>0</v>
      </c>
      <c r="BE47" s="9">
        <f t="shared" si="3"/>
        <v>172</v>
      </c>
      <c r="BF47" s="8"/>
    </row>
    <row r="48" spans="1:58" x14ac:dyDescent="0.2">
      <c r="A48" s="128"/>
      <c r="B48" s="126"/>
      <c r="C48" s="126"/>
      <c r="D48" s="65" t="s">
        <v>7</v>
      </c>
      <c r="E48" s="22"/>
      <c r="F48" s="22">
        <f t="shared" si="15"/>
        <v>0</v>
      </c>
      <c r="G48" s="22">
        <f t="shared" si="15"/>
        <v>0</v>
      </c>
      <c r="H48" s="22">
        <f t="shared" si="15"/>
        <v>0</v>
      </c>
      <c r="I48" s="22">
        <f t="shared" si="15"/>
        <v>0</v>
      </c>
      <c r="J48" s="22">
        <f t="shared" si="15"/>
        <v>0</v>
      </c>
      <c r="K48" s="22">
        <f t="shared" si="15"/>
        <v>0</v>
      </c>
      <c r="L48" s="22">
        <f t="shared" si="15"/>
        <v>0</v>
      </c>
      <c r="M48" s="22">
        <f t="shared" si="15"/>
        <v>0</v>
      </c>
      <c r="N48" s="22">
        <f t="shared" si="15"/>
        <v>0</v>
      </c>
      <c r="O48" s="22">
        <f t="shared" si="15"/>
        <v>0</v>
      </c>
      <c r="P48" s="22">
        <f t="shared" si="15"/>
        <v>0</v>
      </c>
      <c r="Q48" s="22">
        <f t="shared" si="15"/>
        <v>0</v>
      </c>
      <c r="R48" s="22">
        <f t="shared" si="15"/>
        <v>0</v>
      </c>
      <c r="S48" s="22">
        <f t="shared" si="15"/>
        <v>0</v>
      </c>
      <c r="T48" s="22">
        <f t="shared" si="15"/>
        <v>0</v>
      </c>
      <c r="U48" s="28"/>
      <c r="V48" s="46"/>
      <c r="W48" s="46"/>
      <c r="X48" s="36">
        <f>X50</f>
        <v>0</v>
      </c>
      <c r="Y48" s="36">
        <f t="shared" si="16"/>
        <v>0</v>
      </c>
      <c r="Z48" s="36">
        <f t="shared" si="16"/>
        <v>0</v>
      </c>
      <c r="AA48" s="36">
        <f t="shared" si="16"/>
        <v>0</v>
      </c>
      <c r="AB48" s="36">
        <f t="shared" si="16"/>
        <v>0</v>
      </c>
      <c r="AC48" s="36">
        <f t="shared" si="16"/>
        <v>0</v>
      </c>
      <c r="AD48" s="36">
        <f t="shared" si="16"/>
        <v>0</v>
      </c>
      <c r="AE48" s="36">
        <f t="shared" si="16"/>
        <v>0</v>
      </c>
      <c r="AF48" s="36">
        <f t="shared" si="16"/>
        <v>0</v>
      </c>
      <c r="AG48" s="36">
        <f t="shared" si="16"/>
        <v>0</v>
      </c>
      <c r="AH48" s="36">
        <f t="shared" si="16"/>
        <v>0</v>
      </c>
      <c r="AI48" s="36">
        <f t="shared" si="16"/>
        <v>0</v>
      </c>
      <c r="AJ48" s="36">
        <f t="shared" si="16"/>
        <v>0</v>
      </c>
      <c r="AK48" s="36">
        <f t="shared" si="16"/>
        <v>0</v>
      </c>
      <c r="AL48" s="36">
        <f t="shared" si="16"/>
        <v>0</v>
      </c>
      <c r="AM48" s="36">
        <f t="shared" si="16"/>
        <v>0</v>
      </c>
      <c r="AN48" s="36">
        <f t="shared" si="16"/>
        <v>0</v>
      </c>
      <c r="AO48" s="36">
        <f t="shared" si="16"/>
        <v>0</v>
      </c>
      <c r="AP48" s="36">
        <f t="shared" si="16"/>
        <v>0</v>
      </c>
      <c r="AQ48" s="36">
        <f t="shared" si="16"/>
        <v>0</v>
      </c>
      <c r="AR48" s="36">
        <f t="shared" si="16"/>
        <v>0</v>
      </c>
      <c r="AS48" s="36">
        <f t="shared" si="16"/>
        <v>0</v>
      </c>
      <c r="AT48" s="36">
        <f t="shared" si="16"/>
        <v>0</v>
      </c>
      <c r="AU48" s="22">
        <f t="shared" ref="AU48" si="17">SUM(AU50)</f>
        <v>0</v>
      </c>
      <c r="AV48" s="14">
        <v>0</v>
      </c>
      <c r="AW48" s="41">
        <v>0</v>
      </c>
      <c r="AX48" s="41">
        <v>0</v>
      </c>
      <c r="AY48" s="41">
        <v>0</v>
      </c>
      <c r="AZ48" s="41">
        <v>0</v>
      </c>
      <c r="BA48" s="41">
        <v>0</v>
      </c>
      <c r="BB48" s="41">
        <v>0</v>
      </c>
      <c r="BC48" s="41">
        <v>0</v>
      </c>
      <c r="BD48" s="41">
        <v>0</v>
      </c>
      <c r="BE48" s="8"/>
      <c r="BF48" s="9">
        <f t="shared" si="4"/>
        <v>0</v>
      </c>
    </row>
    <row r="49" spans="1:58" ht="12.75" customHeight="1" x14ac:dyDescent="0.2">
      <c r="A49" s="128"/>
      <c r="B49" s="113" t="s">
        <v>104</v>
      </c>
      <c r="C49" s="122" t="s">
        <v>134</v>
      </c>
      <c r="D49" s="65" t="s">
        <v>6</v>
      </c>
      <c r="E49" s="22"/>
      <c r="F49" s="22">
        <f t="shared" ref="F49:T50" si="18">SUM(F51,F53)</f>
        <v>0</v>
      </c>
      <c r="G49" s="22">
        <f t="shared" si="18"/>
        <v>0</v>
      </c>
      <c r="H49" s="22">
        <f t="shared" si="18"/>
        <v>0</v>
      </c>
      <c r="I49" s="22">
        <f t="shared" si="18"/>
        <v>0</v>
      </c>
      <c r="J49" s="22">
        <f t="shared" si="18"/>
        <v>0</v>
      </c>
      <c r="K49" s="22">
        <f t="shared" si="18"/>
        <v>0</v>
      </c>
      <c r="L49" s="22">
        <f t="shared" si="18"/>
        <v>0</v>
      </c>
      <c r="M49" s="22">
        <f t="shared" si="18"/>
        <v>0</v>
      </c>
      <c r="N49" s="22">
        <f t="shared" si="18"/>
        <v>0</v>
      </c>
      <c r="O49" s="22">
        <f t="shared" si="18"/>
        <v>0</v>
      </c>
      <c r="P49" s="22">
        <f t="shared" si="18"/>
        <v>0</v>
      </c>
      <c r="Q49" s="22">
        <f t="shared" si="18"/>
        <v>0</v>
      </c>
      <c r="R49" s="22">
        <f t="shared" si="18"/>
        <v>0</v>
      </c>
      <c r="S49" s="22">
        <f t="shared" si="18"/>
        <v>0</v>
      </c>
      <c r="T49" s="22">
        <f t="shared" si="18"/>
        <v>0</v>
      </c>
      <c r="U49" s="28"/>
      <c r="V49" s="46"/>
      <c r="W49" s="46"/>
      <c r="X49" s="36">
        <f>X51+X53</f>
        <v>36</v>
      </c>
      <c r="Y49" s="36">
        <f t="shared" ref="Y49:Z50" si="19">Y51+Y53</f>
        <v>6</v>
      </c>
      <c r="Z49" s="36">
        <f t="shared" si="19"/>
        <v>6</v>
      </c>
      <c r="AA49" s="22">
        <f>SUM(AA51,AA53)</f>
        <v>6</v>
      </c>
      <c r="AB49" s="22">
        <f t="shared" ref="AB49:AU50" si="20">SUM(AB51,AB53)</f>
        <v>6</v>
      </c>
      <c r="AC49" s="22">
        <f t="shared" si="20"/>
        <v>6</v>
      </c>
      <c r="AD49" s="22">
        <f t="shared" si="20"/>
        <v>6</v>
      </c>
      <c r="AE49" s="22">
        <f t="shared" si="20"/>
        <v>6</v>
      </c>
      <c r="AF49" s="22">
        <f t="shared" si="20"/>
        <v>6</v>
      </c>
      <c r="AG49" s="22">
        <f t="shared" si="20"/>
        <v>6</v>
      </c>
      <c r="AH49" s="22">
        <f t="shared" si="20"/>
        <v>6</v>
      </c>
      <c r="AI49" s="22">
        <f t="shared" si="20"/>
        <v>6</v>
      </c>
      <c r="AJ49" s="22">
        <f t="shared" si="20"/>
        <v>6</v>
      </c>
      <c r="AK49" s="22">
        <f t="shared" si="20"/>
        <v>6</v>
      </c>
      <c r="AL49" s="22">
        <f t="shared" si="20"/>
        <v>6</v>
      </c>
      <c r="AM49" s="22">
        <f t="shared" si="20"/>
        <v>6</v>
      </c>
      <c r="AN49" s="22">
        <f t="shared" si="20"/>
        <v>6</v>
      </c>
      <c r="AO49" s="22">
        <f t="shared" si="20"/>
        <v>6</v>
      </c>
      <c r="AP49" s="22">
        <f t="shared" si="20"/>
        <v>6</v>
      </c>
      <c r="AQ49" s="22">
        <f t="shared" si="20"/>
        <v>6</v>
      </c>
      <c r="AR49" s="22">
        <f t="shared" si="20"/>
        <v>4</v>
      </c>
      <c r="AS49" s="22">
        <f t="shared" si="20"/>
        <v>8</v>
      </c>
      <c r="AT49" s="22">
        <f t="shared" si="20"/>
        <v>4</v>
      </c>
      <c r="AU49" s="22">
        <f t="shared" si="20"/>
        <v>6</v>
      </c>
      <c r="AV49" s="14">
        <v>0</v>
      </c>
      <c r="AW49" s="41">
        <v>0</v>
      </c>
      <c r="AX49" s="41">
        <v>0</v>
      </c>
      <c r="AY49" s="41">
        <v>0</v>
      </c>
      <c r="AZ49" s="41">
        <v>0</v>
      </c>
      <c r="BA49" s="41">
        <v>0</v>
      </c>
      <c r="BB49" s="41">
        <v>0</v>
      </c>
      <c r="BC49" s="41">
        <v>0</v>
      </c>
      <c r="BD49" s="41">
        <v>0</v>
      </c>
      <c r="BE49" s="9">
        <f t="shared" si="3"/>
        <v>172</v>
      </c>
      <c r="BF49" s="8"/>
    </row>
    <row r="50" spans="1:58" x14ac:dyDescent="0.2">
      <c r="A50" s="128"/>
      <c r="B50" s="115"/>
      <c r="C50" s="123"/>
      <c r="D50" s="65" t="s">
        <v>7</v>
      </c>
      <c r="E50" s="22"/>
      <c r="F50" s="22">
        <f t="shared" si="18"/>
        <v>0</v>
      </c>
      <c r="G50" s="22">
        <f t="shared" si="18"/>
        <v>0</v>
      </c>
      <c r="H50" s="22">
        <f t="shared" si="18"/>
        <v>0</v>
      </c>
      <c r="I50" s="22">
        <f t="shared" si="18"/>
        <v>0</v>
      </c>
      <c r="J50" s="22">
        <f t="shared" si="18"/>
        <v>0</v>
      </c>
      <c r="K50" s="22">
        <f t="shared" si="18"/>
        <v>0</v>
      </c>
      <c r="L50" s="22">
        <f t="shared" si="18"/>
        <v>0</v>
      </c>
      <c r="M50" s="22">
        <f t="shared" si="18"/>
        <v>0</v>
      </c>
      <c r="N50" s="22">
        <f t="shared" si="18"/>
        <v>0</v>
      </c>
      <c r="O50" s="22">
        <f t="shared" si="18"/>
        <v>0</v>
      </c>
      <c r="P50" s="22">
        <f t="shared" si="18"/>
        <v>0</v>
      </c>
      <c r="Q50" s="22">
        <f t="shared" si="18"/>
        <v>0</v>
      </c>
      <c r="R50" s="22">
        <f t="shared" si="18"/>
        <v>0</v>
      </c>
      <c r="S50" s="22">
        <f t="shared" si="18"/>
        <v>0</v>
      </c>
      <c r="T50" s="22">
        <f t="shared" si="18"/>
        <v>0</v>
      </c>
      <c r="U50" s="28"/>
      <c r="V50" s="46"/>
      <c r="W50" s="46"/>
      <c r="X50" s="36">
        <f>X52+X54</f>
        <v>0</v>
      </c>
      <c r="Y50" s="36">
        <f t="shared" si="19"/>
        <v>0</v>
      </c>
      <c r="Z50" s="36">
        <f t="shared" si="19"/>
        <v>0</v>
      </c>
      <c r="AA50" s="22">
        <f>SUM(AA52,AA54)</f>
        <v>0</v>
      </c>
      <c r="AB50" s="22">
        <f t="shared" si="20"/>
        <v>0</v>
      </c>
      <c r="AC50" s="22">
        <f t="shared" si="20"/>
        <v>0</v>
      </c>
      <c r="AD50" s="22">
        <f t="shared" si="20"/>
        <v>0</v>
      </c>
      <c r="AE50" s="22">
        <f t="shared" si="20"/>
        <v>0</v>
      </c>
      <c r="AF50" s="22">
        <f t="shared" si="20"/>
        <v>0</v>
      </c>
      <c r="AG50" s="22">
        <f t="shared" si="20"/>
        <v>0</v>
      </c>
      <c r="AH50" s="22">
        <f t="shared" si="20"/>
        <v>0</v>
      </c>
      <c r="AI50" s="22">
        <f t="shared" si="20"/>
        <v>0</v>
      </c>
      <c r="AJ50" s="22">
        <f t="shared" si="20"/>
        <v>0</v>
      </c>
      <c r="AK50" s="22">
        <f t="shared" si="20"/>
        <v>0</v>
      </c>
      <c r="AL50" s="22">
        <f t="shared" si="20"/>
        <v>0</v>
      </c>
      <c r="AM50" s="22">
        <f t="shared" si="20"/>
        <v>0</v>
      </c>
      <c r="AN50" s="22">
        <f t="shared" si="20"/>
        <v>0</v>
      </c>
      <c r="AO50" s="22">
        <f t="shared" si="20"/>
        <v>0</v>
      </c>
      <c r="AP50" s="22">
        <f t="shared" si="20"/>
        <v>0</v>
      </c>
      <c r="AQ50" s="22">
        <f t="shared" si="20"/>
        <v>0</v>
      </c>
      <c r="AR50" s="22">
        <f t="shared" si="20"/>
        <v>0</v>
      </c>
      <c r="AS50" s="22">
        <f t="shared" si="20"/>
        <v>0</v>
      </c>
      <c r="AT50" s="22">
        <f t="shared" si="20"/>
        <v>0</v>
      </c>
      <c r="AU50" s="22">
        <f t="shared" si="20"/>
        <v>0</v>
      </c>
      <c r="AV50" s="14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8"/>
      <c r="BF50" s="9">
        <f t="shared" si="4"/>
        <v>0</v>
      </c>
    </row>
    <row r="51" spans="1:58" ht="27" customHeight="1" x14ac:dyDescent="0.2">
      <c r="A51" s="128"/>
      <c r="B51" s="109" t="s">
        <v>105</v>
      </c>
      <c r="C51" s="117" t="s">
        <v>164</v>
      </c>
      <c r="D51" s="67" t="s">
        <v>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4"/>
      <c r="V51" s="41"/>
      <c r="W51" s="41"/>
      <c r="X51" s="24"/>
      <c r="Y51" s="39">
        <v>6</v>
      </c>
      <c r="Z51" s="39">
        <v>6</v>
      </c>
      <c r="AA51" s="12">
        <v>6</v>
      </c>
      <c r="AB51" s="12">
        <v>6</v>
      </c>
      <c r="AC51" s="12">
        <v>6</v>
      </c>
      <c r="AD51" s="12">
        <v>6</v>
      </c>
      <c r="AE51" s="12">
        <v>6</v>
      </c>
      <c r="AF51" s="12">
        <v>6</v>
      </c>
      <c r="AG51" s="12">
        <v>6</v>
      </c>
      <c r="AH51" s="12">
        <v>6</v>
      </c>
      <c r="AI51" s="12">
        <v>6</v>
      </c>
      <c r="AJ51" s="12">
        <v>6</v>
      </c>
      <c r="AK51" s="12">
        <v>6</v>
      </c>
      <c r="AL51" s="12">
        <v>6</v>
      </c>
      <c r="AM51" s="12">
        <v>6</v>
      </c>
      <c r="AN51" s="12">
        <v>6</v>
      </c>
      <c r="AO51" s="12">
        <v>6</v>
      </c>
      <c r="AP51" s="6">
        <v>6</v>
      </c>
      <c r="AQ51" s="6">
        <v>6</v>
      </c>
      <c r="AR51" s="6">
        <v>4</v>
      </c>
      <c r="AS51" s="6">
        <v>8</v>
      </c>
      <c r="AT51" s="24">
        <v>4</v>
      </c>
      <c r="AU51" s="24">
        <v>6</v>
      </c>
      <c r="AV51" s="34">
        <v>0</v>
      </c>
      <c r="AW51" s="50"/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8">
        <f t="shared" si="3"/>
        <v>136</v>
      </c>
      <c r="BF51" s="8"/>
    </row>
    <row r="52" spans="1:58" ht="24" customHeight="1" x14ac:dyDescent="0.2">
      <c r="A52" s="128"/>
      <c r="B52" s="109"/>
      <c r="C52" s="136"/>
      <c r="D52" s="67" t="s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4"/>
      <c r="V52" s="41"/>
      <c r="W52" s="41"/>
      <c r="X52" s="24"/>
      <c r="Y52" s="45"/>
      <c r="Z52" s="45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6"/>
      <c r="AR52" s="6"/>
      <c r="AS52" s="6"/>
      <c r="AT52" s="24"/>
      <c r="AU52" s="24"/>
      <c r="AV52" s="34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8"/>
      <c r="BF52" s="8">
        <f t="shared" si="4"/>
        <v>0</v>
      </c>
    </row>
    <row r="53" spans="1:58" x14ac:dyDescent="0.2">
      <c r="A53" s="128"/>
      <c r="B53" s="109" t="s">
        <v>107</v>
      </c>
      <c r="C53" s="147" t="s">
        <v>106</v>
      </c>
      <c r="D53" s="17" t="s">
        <v>6</v>
      </c>
      <c r="E53" s="6">
        <v>36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4"/>
      <c r="V53" s="41"/>
      <c r="W53" s="41"/>
      <c r="X53" s="24">
        <v>36</v>
      </c>
      <c r="Y53" s="38"/>
      <c r="Z53" s="38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24"/>
      <c r="AU53" s="24"/>
      <c r="AV53" s="14">
        <v>0</v>
      </c>
      <c r="AW53" s="41">
        <v>0</v>
      </c>
      <c r="AX53" s="41">
        <v>0</v>
      </c>
      <c r="AY53" s="41">
        <v>0</v>
      </c>
      <c r="AZ53" s="41">
        <v>0</v>
      </c>
      <c r="BA53" s="41">
        <v>0</v>
      </c>
      <c r="BB53" s="41">
        <v>0</v>
      </c>
      <c r="BC53" s="41">
        <v>0</v>
      </c>
      <c r="BD53" s="41">
        <v>0</v>
      </c>
      <c r="BE53" s="8">
        <f t="shared" si="3"/>
        <v>72</v>
      </c>
      <c r="BF53" s="8"/>
    </row>
    <row r="54" spans="1:58" x14ac:dyDescent="0.2">
      <c r="A54" s="128"/>
      <c r="B54" s="109"/>
      <c r="C54" s="147"/>
      <c r="D54" s="17" t="s">
        <v>7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4"/>
      <c r="V54" s="41"/>
      <c r="W54" s="41"/>
      <c r="X54" s="24"/>
      <c r="Y54" s="39"/>
      <c r="Z54" s="39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24"/>
      <c r="AU54" s="24"/>
      <c r="AV54" s="14">
        <v>0</v>
      </c>
      <c r="AW54" s="41">
        <v>0</v>
      </c>
      <c r="AX54" s="41">
        <v>0</v>
      </c>
      <c r="AY54" s="41">
        <v>0</v>
      </c>
      <c r="AZ54" s="41">
        <v>0</v>
      </c>
      <c r="BA54" s="41">
        <v>0</v>
      </c>
      <c r="BB54" s="41">
        <v>0</v>
      </c>
      <c r="BC54" s="41">
        <v>0</v>
      </c>
      <c r="BD54" s="41">
        <v>0</v>
      </c>
      <c r="BE54" s="8"/>
      <c r="BF54" s="8">
        <f t="shared" si="4"/>
        <v>0</v>
      </c>
    </row>
    <row r="55" spans="1:58" x14ac:dyDescent="0.2">
      <c r="A55" s="128"/>
      <c r="B55" s="112" t="s">
        <v>23</v>
      </c>
      <c r="C55" s="112"/>
      <c r="D55" s="112"/>
      <c r="E55" s="8">
        <f>SUM(E27,E21,E9)</f>
        <v>0</v>
      </c>
      <c r="F55" s="8">
        <f>F5+F9+F21+F27</f>
        <v>34</v>
      </c>
      <c r="G55" s="8">
        <f t="shared" ref="G55:T56" si="21">G5+G9+G21+G27</f>
        <v>34</v>
      </c>
      <c r="H55" s="8">
        <f t="shared" si="21"/>
        <v>34</v>
      </c>
      <c r="I55" s="8">
        <f t="shared" si="21"/>
        <v>34</v>
      </c>
      <c r="J55" s="8">
        <f t="shared" si="21"/>
        <v>34</v>
      </c>
      <c r="K55" s="8">
        <f t="shared" si="21"/>
        <v>34</v>
      </c>
      <c r="L55" s="8">
        <f t="shared" si="21"/>
        <v>34</v>
      </c>
      <c r="M55" s="8">
        <f t="shared" si="21"/>
        <v>34</v>
      </c>
      <c r="N55" s="8">
        <f t="shared" si="21"/>
        <v>34</v>
      </c>
      <c r="O55" s="8">
        <f t="shared" si="21"/>
        <v>34</v>
      </c>
      <c r="P55" s="8">
        <f t="shared" si="21"/>
        <v>34</v>
      </c>
      <c r="Q55" s="8">
        <f t="shared" si="21"/>
        <v>34</v>
      </c>
      <c r="R55" s="8">
        <f t="shared" si="21"/>
        <v>34</v>
      </c>
      <c r="S55" s="8">
        <f t="shared" si="21"/>
        <v>34</v>
      </c>
      <c r="T55" s="8">
        <f t="shared" si="21"/>
        <v>34</v>
      </c>
      <c r="U55" s="14"/>
      <c r="V55" s="41"/>
      <c r="W55" s="41"/>
      <c r="X55" s="36"/>
      <c r="Y55" s="8">
        <f t="shared" ref="Y55:Z55" si="22">SUM(Y27,Y21,Y9)</f>
        <v>34</v>
      </c>
      <c r="Z55" s="8">
        <f t="shared" si="22"/>
        <v>34</v>
      </c>
      <c r="AA55" s="8">
        <f>SUM(AA27,AA21,AA9)</f>
        <v>34</v>
      </c>
      <c r="AB55" s="8">
        <f t="shared" ref="AB55:AU56" si="23">SUM(AB27,AB21,AB9)</f>
        <v>34</v>
      </c>
      <c r="AC55" s="8">
        <f t="shared" si="23"/>
        <v>34</v>
      </c>
      <c r="AD55" s="8">
        <f t="shared" si="23"/>
        <v>34</v>
      </c>
      <c r="AE55" s="8">
        <f t="shared" si="23"/>
        <v>34</v>
      </c>
      <c r="AF55" s="8">
        <f t="shared" si="23"/>
        <v>34</v>
      </c>
      <c r="AG55" s="8">
        <f t="shared" si="23"/>
        <v>34</v>
      </c>
      <c r="AH55" s="8">
        <f t="shared" si="23"/>
        <v>34</v>
      </c>
      <c r="AI55" s="8">
        <f t="shared" si="23"/>
        <v>34</v>
      </c>
      <c r="AJ55" s="8">
        <f t="shared" si="23"/>
        <v>34</v>
      </c>
      <c r="AK55" s="8">
        <f t="shared" si="23"/>
        <v>34</v>
      </c>
      <c r="AL55" s="8">
        <f t="shared" si="23"/>
        <v>34</v>
      </c>
      <c r="AM55" s="8">
        <f t="shared" si="23"/>
        <v>34</v>
      </c>
      <c r="AN55" s="8">
        <f t="shared" si="23"/>
        <v>34</v>
      </c>
      <c r="AO55" s="8">
        <f t="shared" si="23"/>
        <v>34</v>
      </c>
      <c r="AP55" s="8">
        <f t="shared" si="23"/>
        <v>34</v>
      </c>
      <c r="AQ55" s="8">
        <f t="shared" si="23"/>
        <v>34</v>
      </c>
      <c r="AR55" s="8">
        <f t="shared" si="23"/>
        <v>34</v>
      </c>
      <c r="AS55" s="8">
        <f t="shared" si="23"/>
        <v>34</v>
      </c>
      <c r="AT55" s="8">
        <f t="shared" si="23"/>
        <v>34</v>
      </c>
      <c r="AU55" s="8">
        <f t="shared" si="23"/>
        <v>34</v>
      </c>
      <c r="AV55" s="14">
        <v>0</v>
      </c>
      <c r="AW55" s="41">
        <v>0</v>
      </c>
      <c r="AX55" s="41">
        <v>0</v>
      </c>
      <c r="AY55" s="41">
        <v>0</v>
      </c>
      <c r="AZ55" s="41">
        <v>0</v>
      </c>
      <c r="BA55" s="41">
        <v>0</v>
      </c>
      <c r="BB55" s="41">
        <v>0</v>
      </c>
      <c r="BC55" s="41">
        <v>0</v>
      </c>
      <c r="BD55" s="41">
        <v>0</v>
      </c>
      <c r="BE55" s="8"/>
      <c r="BF55" s="8"/>
    </row>
    <row r="56" spans="1:58" x14ac:dyDescent="0.2">
      <c r="A56" s="128"/>
      <c r="B56" s="103" t="s">
        <v>24</v>
      </c>
      <c r="C56" s="103"/>
      <c r="D56" s="103"/>
      <c r="E56" s="16">
        <f>SUM(E28,E22,E10)</f>
        <v>0</v>
      </c>
      <c r="F56" s="16">
        <f>F6+F10+F22+F28</f>
        <v>0</v>
      </c>
      <c r="G56" s="16">
        <f t="shared" si="21"/>
        <v>0</v>
      </c>
      <c r="H56" s="16">
        <f t="shared" si="21"/>
        <v>0</v>
      </c>
      <c r="I56" s="16">
        <f t="shared" si="21"/>
        <v>0</v>
      </c>
      <c r="J56" s="16">
        <f t="shared" si="21"/>
        <v>0</v>
      </c>
      <c r="K56" s="16">
        <f t="shared" si="21"/>
        <v>0</v>
      </c>
      <c r="L56" s="16">
        <f t="shared" si="21"/>
        <v>0</v>
      </c>
      <c r="M56" s="16">
        <f t="shared" si="21"/>
        <v>0</v>
      </c>
      <c r="N56" s="16">
        <f t="shared" si="21"/>
        <v>0</v>
      </c>
      <c r="O56" s="16">
        <f t="shared" si="21"/>
        <v>0</v>
      </c>
      <c r="P56" s="16">
        <f t="shared" si="21"/>
        <v>0</v>
      </c>
      <c r="Q56" s="16">
        <f t="shared" si="21"/>
        <v>0</v>
      </c>
      <c r="R56" s="16">
        <f t="shared" si="21"/>
        <v>0</v>
      </c>
      <c r="S56" s="16">
        <f t="shared" si="21"/>
        <v>0</v>
      </c>
      <c r="T56" s="16">
        <f t="shared" si="21"/>
        <v>0</v>
      </c>
      <c r="U56" s="20"/>
      <c r="V56" s="48"/>
      <c r="W56" s="48"/>
      <c r="X56" s="37"/>
      <c r="Y56" s="16">
        <f t="shared" ref="Y56:Z56" si="24">SUM(Y28,Y22,Y10)</f>
        <v>2</v>
      </c>
      <c r="Z56" s="16">
        <f t="shared" si="24"/>
        <v>0</v>
      </c>
      <c r="AA56" s="16">
        <f>SUM(AA28,AA22,AA10)</f>
        <v>2</v>
      </c>
      <c r="AB56" s="16">
        <f t="shared" si="23"/>
        <v>0</v>
      </c>
      <c r="AC56" s="16">
        <f t="shared" si="23"/>
        <v>2</v>
      </c>
      <c r="AD56" s="16">
        <f t="shared" si="23"/>
        <v>0</v>
      </c>
      <c r="AE56" s="16">
        <f t="shared" si="23"/>
        <v>0</v>
      </c>
      <c r="AF56" s="16">
        <f t="shared" si="23"/>
        <v>0</v>
      </c>
      <c r="AG56" s="16">
        <f t="shared" si="23"/>
        <v>0</v>
      </c>
      <c r="AH56" s="16">
        <f t="shared" si="23"/>
        <v>0</v>
      </c>
      <c r="AI56" s="16">
        <f t="shared" si="23"/>
        <v>0</v>
      </c>
      <c r="AJ56" s="16">
        <f t="shared" si="23"/>
        <v>2</v>
      </c>
      <c r="AK56" s="16">
        <f t="shared" si="23"/>
        <v>0</v>
      </c>
      <c r="AL56" s="16">
        <f t="shared" si="23"/>
        <v>0</v>
      </c>
      <c r="AM56" s="16">
        <f t="shared" si="23"/>
        <v>0</v>
      </c>
      <c r="AN56" s="16">
        <f t="shared" si="23"/>
        <v>0</v>
      </c>
      <c r="AO56" s="16">
        <f t="shared" si="23"/>
        <v>0</v>
      </c>
      <c r="AP56" s="16">
        <f t="shared" si="23"/>
        <v>2</v>
      </c>
      <c r="AQ56" s="16">
        <f t="shared" si="23"/>
        <v>0</v>
      </c>
      <c r="AR56" s="16">
        <f t="shared" si="23"/>
        <v>0</v>
      </c>
      <c r="AS56" s="16">
        <f t="shared" si="23"/>
        <v>0</v>
      </c>
      <c r="AT56" s="16">
        <f t="shared" si="23"/>
        <v>0</v>
      </c>
      <c r="AU56" s="16">
        <f t="shared" si="23"/>
        <v>0</v>
      </c>
      <c r="AV56" s="14">
        <v>0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0</v>
      </c>
      <c r="BD56" s="41">
        <v>0</v>
      </c>
      <c r="BE56" s="9">
        <f>SUM(BE27,BE21,BE9)</f>
        <v>1328</v>
      </c>
      <c r="BF56" s="21">
        <f>SUM(BF28,BF22,BF10)</f>
        <v>10</v>
      </c>
    </row>
    <row r="57" spans="1:58" x14ac:dyDescent="0.2">
      <c r="A57" s="129"/>
      <c r="B57" s="103" t="s">
        <v>16</v>
      </c>
      <c r="C57" s="103"/>
      <c r="D57" s="103"/>
      <c r="E57" s="8">
        <f>SUM(E55:E56)</f>
        <v>0</v>
      </c>
      <c r="F57" s="8">
        <f t="shared" ref="F57:T57" si="25">SUM(F55:F56)</f>
        <v>34</v>
      </c>
      <c r="G57" s="8">
        <f t="shared" si="25"/>
        <v>34</v>
      </c>
      <c r="H57" s="8">
        <f t="shared" si="25"/>
        <v>34</v>
      </c>
      <c r="I57" s="8">
        <f t="shared" si="25"/>
        <v>34</v>
      </c>
      <c r="J57" s="8">
        <f t="shared" si="25"/>
        <v>34</v>
      </c>
      <c r="K57" s="8">
        <f t="shared" si="25"/>
        <v>34</v>
      </c>
      <c r="L57" s="8">
        <f t="shared" si="25"/>
        <v>34</v>
      </c>
      <c r="M57" s="8">
        <f t="shared" si="25"/>
        <v>34</v>
      </c>
      <c r="N57" s="8">
        <f t="shared" si="25"/>
        <v>34</v>
      </c>
      <c r="O57" s="8">
        <f t="shared" si="25"/>
        <v>34</v>
      </c>
      <c r="P57" s="8">
        <f t="shared" si="25"/>
        <v>34</v>
      </c>
      <c r="Q57" s="8">
        <f t="shared" si="25"/>
        <v>34</v>
      </c>
      <c r="R57" s="8">
        <f t="shared" si="25"/>
        <v>34</v>
      </c>
      <c r="S57" s="8">
        <f t="shared" si="25"/>
        <v>34</v>
      </c>
      <c r="T57" s="8">
        <f t="shared" si="25"/>
        <v>34</v>
      </c>
      <c r="U57" s="14"/>
      <c r="V57" s="41"/>
      <c r="W57" s="41"/>
      <c r="X57" s="36"/>
      <c r="Y57" s="8">
        <f t="shared" ref="Y57:AU57" si="26">SUM(Y55:Y56)</f>
        <v>36</v>
      </c>
      <c r="Z57" s="8">
        <f t="shared" si="26"/>
        <v>34</v>
      </c>
      <c r="AA57" s="8">
        <f t="shared" si="26"/>
        <v>36</v>
      </c>
      <c r="AB57" s="8">
        <f t="shared" si="26"/>
        <v>34</v>
      </c>
      <c r="AC57" s="8">
        <f t="shared" si="26"/>
        <v>36</v>
      </c>
      <c r="AD57" s="8">
        <f t="shared" si="26"/>
        <v>34</v>
      </c>
      <c r="AE57" s="8">
        <f t="shared" si="26"/>
        <v>34</v>
      </c>
      <c r="AF57" s="8">
        <f t="shared" si="26"/>
        <v>34</v>
      </c>
      <c r="AG57" s="8">
        <f t="shared" si="26"/>
        <v>34</v>
      </c>
      <c r="AH57" s="8">
        <f t="shared" si="26"/>
        <v>34</v>
      </c>
      <c r="AI57" s="8">
        <f t="shared" si="26"/>
        <v>34</v>
      </c>
      <c r="AJ57" s="8">
        <f t="shared" si="26"/>
        <v>36</v>
      </c>
      <c r="AK57" s="8">
        <f t="shared" si="26"/>
        <v>34</v>
      </c>
      <c r="AL57" s="8">
        <f t="shared" si="26"/>
        <v>34</v>
      </c>
      <c r="AM57" s="8">
        <f t="shared" si="26"/>
        <v>34</v>
      </c>
      <c r="AN57" s="8">
        <f t="shared" si="26"/>
        <v>34</v>
      </c>
      <c r="AO57" s="8">
        <f t="shared" si="26"/>
        <v>34</v>
      </c>
      <c r="AP57" s="8">
        <f t="shared" si="26"/>
        <v>36</v>
      </c>
      <c r="AQ57" s="8">
        <f t="shared" si="26"/>
        <v>34</v>
      </c>
      <c r="AR57" s="8">
        <f t="shared" si="26"/>
        <v>34</v>
      </c>
      <c r="AS57" s="8">
        <f t="shared" si="26"/>
        <v>34</v>
      </c>
      <c r="AT57" s="8">
        <f t="shared" si="26"/>
        <v>34</v>
      </c>
      <c r="AU57" s="8">
        <f t="shared" si="26"/>
        <v>34</v>
      </c>
      <c r="AV57" s="14">
        <v>0</v>
      </c>
      <c r="AW57" s="41">
        <v>0</v>
      </c>
      <c r="AX57" s="41">
        <v>0</v>
      </c>
      <c r="AY57" s="41">
        <v>0</v>
      </c>
      <c r="AZ57" s="41">
        <v>0</v>
      </c>
      <c r="BA57" s="41">
        <v>0</v>
      </c>
      <c r="BB57" s="41">
        <v>0</v>
      </c>
      <c r="BC57" s="41">
        <v>0</v>
      </c>
      <c r="BD57" s="41">
        <v>0</v>
      </c>
      <c r="BE57" s="148">
        <f>SUM(E57:BD57)</f>
        <v>1302</v>
      </c>
      <c r="BF57" s="105"/>
    </row>
    <row r="58" spans="1:58" customFormat="1" x14ac:dyDescent="0.2">
      <c r="AR58" t="s">
        <v>57</v>
      </c>
    </row>
    <row r="59" spans="1:58" customFormat="1" x14ac:dyDescent="0.2"/>
    <row r="60" spans="1:58" customFormat="1" x14ac:dyDescent="0.2">
      <c r="W60" s="40"/>
      <c r="Y60" t="s">
        <v>27</v>
      </c>
    </row>
    <row r="62" spans="1:58" x14ac:dyDescent="0.2">
      <c r="W62" s="10"/>
      <c r="Y62" s="2" t="s">
        <v>28</v>
      </c>
    </row>
    <row r="63" spans="1:58" x14ac:dyDescent="0.2">
      <c r="A63" s="3" t="s">
        <v>19</v>
      </c>
    </row>
  </sheetData>
  <mergeCells count="62">
    <mergeCell ref="B49:B50"/>
    <mergeCell ref="C49:C50"/>
    <mergeCell ref="B57:D57"/>
    <mergeCell ref="BE57:BF57"/>
    <mergeCell ref="B51:B52"/>
    <mergeCell ref="C51:C52"/>
    <mergeCell ref="B53:B54"/>
    <mergeCell ref="C53:C54"/>
    <mergeCell ref="B55:D55"/>
    <mergeCell ref="B56:D56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21:C22"/>
    <mergeCell ref="B23:B24"/>
    <mergeCell ref="C23:C24"/>
    <mergeCell ref="B19:B20"/>
    <mergeCell ref="C19:C20"/>
    <mergeCell ref="A5:A5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BF2:BF4"/>
    <mergeCell ref="E3:BD3"/>
    <mergeCell ref="A2:A4"/>
    <mergeCell ref="B2:B4"/>
    <mergeCell ref="C2:C4"/>
    <mergeCell ref="D2:D4"/>
    <mergeCell ref="BE2:BE4"/>
  </mergeCells>
  <hyperlinks>
    <hyperlink ref="A6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tabSelected="1" zoomScale="110" zoomScaleNormal="110" workbookViewId="0">
      <selection activeCell="AO7" sqref="AO7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40" t="s">
        <v>0</v>
      </c>
      <c r="B2" s="140" t="s">
        <v>1</v>
      </c>
      <c r="C2" s="140" t="s">
        <v>2</v>
      </c>
      <c r="D2" s="140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102" t="s">
        <v>50</v>
      </c>
      <c r="X2" s="102" t="s">
        <v>51</v>
      </c>
      <c r="Y2" s="102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37" t="s">
        <v>26</v>
      </c>
      <c r="BF2" s="137" t="s">
        <v>25</v>
      </c>
    </row>
    <row r="3" spans="1:58" x14ac:dyDescent="0.2">
      <c r="A3" s="140"/>
      <c r="B3" s="140"/>
      <c r="C3" s="140"/>
      <c r="D3" s="140"/>
      <c r="E3" s="138" t="s">
        <v>4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7"/>
      <c r="BF3" s="137"/>
    </row>
    <row r="4" spans="1:58" x14ac:dyDescent="0.2">
      <c r="A4" s="140"/>
      <c r="B4" s="140"/>
      <c r="C4" s="140"/>
      <c r="D4" s="140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37"/>
      <c r="BF4" s="137"/>
    </row>
    <row r="5" spans="1:58" ht="12.75" customHeight="1" x14ac:dyDescent="0.2">
      <c r="A5" s="127" t="s">
        <v>5</v>
      </c>
      <c r="B5" s="151" t="s">
        <v>148</v>
      </c>
      <c r="C5" s="112" t="s">
        <v>188</v>
      </c>
      <c r="D5" s="7" t="s">
        <v>6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4"/>
      <c r="AV5" s="60"/>
      <c r="AW5" s="60"/>
      <c r="AX5" s="60"/>
      <c r="AY5" s="60"/>
      <c r="AZ5" s="60"/>
      <c r="BA5" s="60"/>
      <c r="BB5" s="60"/>
      <c r="BC5" s="60"/>
      <c r="BD5" s="60"/>
      <c r="BE5" s="8">
        <v>1404</v>
      </c>
      <c r="BF5" s="8"/>
    </row>
    <row r="6" spans="1:58" x14ac:dyDescent="0.2">
      <c r="A6" s="128"/>
      <c r="B6" s="151"/>
      <c r="C6" s="112"/>
      <c r="D6" s="7" t="s">
        <v>7</v>
      </c>
      <c r="E6" s="16">
        <f>E8+E10+E12+E14+E16++E18+E20+E22+E24+E26+E28+E30+E32</f>
        <v>0</v>
      </c>
      <c r="F6" s="16">
        <f t="shared" ref="F6:AT6" si="1">F8+F10+F12+F14+F16++F18+F20+F22+F24+F26+F28+F30+F32</f>
        <v>0</v>
      </c>
      <c r="G6" s="16">
        <f t="shared" si="1"/>
        <v>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6">
        <f t="shared" si="1"/>
        <v>0</v>
      </c>
      <c r="M6" s="16">
        <f t="shared" si="1"/>
        <v>0</v>
      </c>
      <c r="N6" s="16">
        <f t="shared" si="1"/>
        <v>0</v>
      </c>
      <c r="O6" s="16">
        <f t="shared" si="1"/>
        <v>0</v>
      </c>
      <c r="P6" s="16">
        <f t="shared" si="1"/>
        <v>0</v>
      </c>
      <c r="Q6" s="16">
        <f t="shared" si="1"/>
        <v>0</v>
      </c>
      <c r="R6" s="16">
        <f t="shared" si="1"/>
        <v>0</v>
      </c>
      <c r="S6" s="16">
        <f t="shared" si="1"/>
        <v>0</v>
      </c>
      <c r="T6" s="16">
        <f t="shared" si="1"/>
        <v>0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6">
        <f t="shared" si="1"/>
        <v>0</v>
      </c>
      <c r="AB6" s="16">
        <f t="shared" si="1"/>
        <v>0</v>
      </c>
      <c r="AC6" s="16">
        <f t="shared" si="1"/>
        <v>0</v>
      </c>
      <c r="AD6" s="16">
        <f t="shared" si="1"/>
        <v>0</v>
      </c>
      <c r="AE6" s="16">
        <f t="shared" si="1"/>
        <v>0</v>
      </c>
      <c r="AF6" s="16">
        <f t="shared" si="1"/>
        <v>0</v>
      </c>
      <c r="AG6" s="16">
        <f t="shared" si="1"/>
        <v>0</v>
      </c>
      <c r="AH6" s="16">
        <f t="shared" si="1"/>
        <v>0</v>
      </c>
      <c r="AI6" s="16">
        <f t="shared" si="1"/>
        <v>0</v>
      </c>
      <c r="AJ6" s="16">
        <f t="shared" si="1"/>
        <v>0</v>
      </c>
      <c r="AK6" s="16">
        <f t="shared" si="1"/>
        <v>0</v>
      </c>
      <c r="AL6" s="16">
        <f t="shared" si="1"/>
        <v>0</v>
      </c>
      <c r="AM6" s="16">
        <f t="shared" si="1"/>
        <v>0</v>
      </c>
      <c r="AN6" s="16">
        <f t="shared" si="1"/>
        <v>0</v>
      </c>
      <c r="AO6" s="16">
        <f t="shared" si="1"/>
        <v>0</v>
      </c>
      <c r="AP6" s="16">
        <f t="shared" si="1"/>
        <v>0</v>
      </c>
      <c r="AQ6" s="16">
        <f t="shared" si="1"/>
        <v>0</v>
      </c>
      <c r="AR6" s="16">
        <f t="shared" si="1"/>
        <v>0</v>
      </c>
      <c r="AS6" s="16">
        <f t="shared" si="1"/>
        <v>0</v>
      </c>
      <c r="AT6" s="16">
        <f t="shared" si="1"/>
        <v>0</v>
      </c>
      <c r="AU6" s="14"/>
      <c r="AV6" s="60"/>
      <c r="AW6" s="60"/>
      <c r="AX6" s="60"/>
      <c r="AY6" s="60"/>
      <c r="AZ6" s="60"/>
      <c r="BA6" s="60"/>
      <c r="BB6" s="60"/>
      <c r="BC6" s="60"/>
      <c r="BD6" s="60"/>
      <c r="BE6" s="8"/>
      <c r="BF6" s="8"/>
    </row>
    <row r="7" spans="1:58" x14ac:dyDescent="0.2">
      <c r="A7" s="128"/>
      <c r="B7" s="131" t="s">
        <v>163</v>
      </c>
      <c r="C7" s="131" t="s">
        <v>147</v>
      </c>
      <c r="D7" s="17" t="s">
        <v>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4"/>
      <c r="V7" s="60"/>
      <c r="W7" s="60"/>
      <c r="X7" s="13">
        <v>2</v>
      </c>
      <c r="Y7" s="38">
        <v>2</v>
      </c>
      <c r="Z7" s="38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24"/>
      <c r="AU7" s="14"/>
      <c r="AV7" s="60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28"/>
      <c r="B8" s="131"/>
      <c r="C8" s="131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59"/>
      <c r="W8" s="59"/>
      <c r="X8" s="6"/>
      <c r="Y8" s="38"/>
      <c r="Z8" s="38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24"/>
      <c r="AU8" s="14"/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8">
        <f t="shared" ref="BE8:BE10" si="2">E8+F8+G8+H8+I8+J8+K8+L8+M8+N8+O8+P8+Q8+R8+S8+T8+U8+X8+Y8+Z8+AA8+AB8+AC8+AD8+AE8+AF8+AG8+AH8+AI8+AJ8+AK8+AL8+AM8+AN8+AO8+AP8+AQ8+AR8+AS8</f>
        <v>0</v>
      </c>
      <c r="BF8" s="8">
        <f>SUM(E8:AS8)</f>
        <v>0</v>
      </c>
    </row>
    <row r="9" spans="1:58" x14ac:dyDescent="0.2">
      <c r="A9" s="128"/>
      <c r="B9" s="131" t="s">
        <v>189</v>
      </c>
      <c r="C9" s="110" t="s">
        <v>21</v>
      </c>
      <c r="D9" s="17" t="s">
        <v>6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4"/>
      <c r="V9" s="59"/>
      <c r="W9" s="59"/>
      <c r="X9" s="6">
        <v>2</v>
      </c>
      <c r="Y9" s="38">
        <v>2</v>
      </c>
      <c r="Z9" s="38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24">
        <v>4</v>
      </c>
      <c r="AU9" s="14"/>
      <c r="AV9" s="60"/>
      <c r="AW9" s="60"/>
      <c r="AX9" s="60"/>
      <c r="AY9" s="60"/>
      <c r="AZ9" s="60"/>
      <c r="BA9" s="60"/>
      <c r="BB9" s="60"/>
      <c r="BC9" s="60"/>
      <c r="BD9" s="60"/>
      <c r="BE9" s="8">
        <f t="shared" si="2"/>
        <v>104</v>
      </c>
      <c r="BF9" s="8"/>
    </row>
    <row r="10" spans="1:58" x14ac:dyDescent="0.2">
      <c r="A10" s="128"/>
      <c r="B10" s="131"/>
      <c r="C10" s="111"/>
      <c r="D10" s="17" t="s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59"/>
      <c r="W10" s="59"/>
      <c r="X10" s="6"/>
      <c r="Y10" s="38"/>
      <c r="Z10" s="38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24"/>
      <c r="AU10" s="14"/>
      <c r="AV10" s="60"/>
      <c r="AW10" s="60"/>
      <c r="AX10" s="60"/>
      <c r="AY10" s="60"/>
      <c r="AZ10" s="60"/>
      <c r="BA10" s="60"/>
      <c r="BB10" s="60"/>
      <c r="BC10" s="60"/>
      <c r="BD10" s="60"/>
      <c r="BE10" s="8">
        <f t="shared" si="2"/>
        <v>0</v>
      </c>
      <c r="BF10" s="8"/>
    </row>
    <row r="11" spans="1:58" x14ac:dyDescent="0.2">
      <c r="A11" s="128"/>
      <c r="B11" s="131" t="s">
        <v>149</v>
      </c>
      <c r="C11" s="131" t="s">
        <v>22</v>
      </c>
      <c r="D11" s="17" t="s">
        <v>6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7">
        <v>4</v>
      </c>
      <c r="M11" s="17">
        <v>2</v>
      </c>
      <c r="N11" s="17">
        <v>4</v>
      </c>
      <c r="O11" s="17">
        <v>2</v>
      </c>
      <c r="P11" s="17">
        <v>4</v>
      </c>
      <c r="Q11" s="17">
        <v>2</v>
      </c>
      <c r="R11" s="17">
        <v>4</v>
      </c>
      <c r="S11" s="17">
        <v>2</v>
      </c>
      <c r="T11" s="17">
        <v>4</v>
      </c>
      <c r="U11" s="19"/>
      <c r="V11" s="59"/>
      <c r="W11" s="59"/>
      <c r="X11" s="12">
        <v>4</v>
      </c>
      <c r="Y11" s="39">
        <v>2</v>
      </c>
      <c r="Z11" s="39">
        <v>4</v>
      </c>
      <c r="AA11" s="17">
        <v>2</v>
      </c>
      <c r="AB11" s="17">
        <v>4</v>
      </c>
      <c r="AC11" s="17">
        <v>2</v>
      </c>
      <c r="AD11" s="17">
        <v>4</v>
      </c>
      <c r="AE11" s="17">
        <v>2</v>
      </c>
      <c r="AF11" s="17">
        <v>4</v>
      </c>
      <c r="AG11" s="17">
        <v>4</v>
      </c>
      <c r="AH11" s="6">
        <v>4</v>
      </c>
      <c r="AI11" s="6">
        <v>4</v>
      </c>
      <c r="AJ11" s="6">
        <v>4</v>
      </c>
      <c r="AK11" s="6">
        <v>4</v>
      </c>
      <c r="AL11" s="17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24">
        <v>4</v>
      </c>
      <c r="AU11" s="14"/>
      <c r="AV11" s="60">
        <v>0</v>
      </c>
      <c r="AW11" s="60">
        <v>0</v>
      </c>
      <c r="AX11" s="60">
        <v>0</v>
      </c>
      <c r="AY11" s="60">
        <v>0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28"/>
      <c r="B12" s="131"/>
      <c r="C12" s="131"/>
      <c r="D12" s="17" t="s">
        <v>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0"/>
      <c r="V12" s="59"/>
      <c r="W12" s="59"/>
      <c r="X12" s="12"/>
      <c r="Y12" s="39"/>
      <c r="Z12" s="39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24"/>
      <c r="AU12" s="14"/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0</v>
      </c>
      <c r="BF12" s="8">
        <f>SUM(E12:AS12)</f>
        <v>0</v>
      </c>
    </row>
    <row r="13" spans="1:58" ht="16.5" customHeight="1" x14ac:dyDescent="0.2">
      <c r="A13" s="128"/>
      <c r="B13" s="110" t="s">
        <v>150</v>
      </c>
      <c r="C13" s="106" t="s">
        <v>190</v>
      </c>
      <c r="D13" s="17" t="s">
        <v>6</v>
      </c>
      <c r="E13" s="24">
        <v>2</v>
      </c>
      <c r="F13" s="24">
        <v>2</v>
      </c>
      <c r="G13" s="24">
        <v>2</v>
      </c>
      <c r="H13" s="24">
        <v>2</v>
      </c>
      <c r="I13" s="24">
        <v>2</v>
      </c>
      <c r="J13" s="24">
        <v>2</v>
      </c>
      <c r="K13" s="24">
        <v>2</v>
      </c>
      <c r="L13" s="24">
        <v>2</v>
      </c>
      <c r="M13" s="24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14"/>
      <c r="V13" s="59"/>
      <c r="W13" s="59"/>
      <c r="X13" s="24">
        <v>2</v>
      </c>
      <c r="Y13" s="39">
        <v>2</v>
      </c>
      <c r="Z13" s="39">
        <v>2</v>
      </c>
      <c r="AA13" s="26">
        <v>2</v>
      </c>
      <c r="AB13" s="26">
        <v>2</v>
      </c>
      <c r="AC13" s="26">
        <v>2</v>
      </c>
      <c r="AD13" s="26">
        <v>2</v>
      </c>
      <c r="AE13" s="26">
        <v>2</v>
      </c>
      <c r="AF13" s="26">
        <v>2</v>
      </c>
      <c r="AG13" s="26">
        <v>2</v>
      </c>
      <c r="AH13" s="26">
        <v>2</v>
      </c>
      <c r="AI13" s="26">
        <v>2</v>
      </c>
      <c r="AJ13" s="26">
        <v>2</v>
      </c>
      <c r="AK13" s="26">
        <v>2</v>
      </c>
      <c r="AL13" s="26">
        <v>2</v>
      </c>
      <c r="AM13" s="26">
        <v>2</v>
      </c>
      <c r="AN13" s="26">
        <v>2</v>
      </c>
      <c r="AO13" s="26">
        <v>2</v>
      </c>
      <c r="AP13" s="26">
        <v>2</v>
      </c>
      <c r="AQ13" s="26">
        <v>2</v>
      </c>
      <c r="AR13" s="26"/>
      <c r="AS13" s="26"/>
      <c r="AT13" s="24"/>
      <c r="AU13" s="14"/>
      <c r="AV13" s="60"/>
      <c r="AW13" s="60"/>
      <c r="AX13" s="60"/>
      <c r="AY13" s="60"/>
      <c r="AZ13" s="60"/>
      <c r="BA13" s="60"/>
      <c r="BB13" s="60"/>
      <c r="BC13" s="60"/>
      <c r="BD13" s="60"/>
      <c r="BE13" s="8">
        <f t="shared" si="3"/>
        <v>72</v>
      </c>
      <c r="BF13" s="8"/>
    </row>
    <row r="14" spans="1:58" ht="10.5" customHeight="1" x14ac:dyDescent="0.2">
      <c r="A14" s="128"/>
      <c r="B14" s="111"/>
      <c r="C14" s="107"/>
      <c r="D14" s="17" t="s">
        <v>7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4"/>
      <c r="V14" s="59"/>
      <c r="W14" s="59"/>
      <c r="X14" s="24"/>
      <c r="Y14" s="39"/>
      <c r="Z14" s="39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4"/>
      <c r="AU14" s="14"/>
      <c r="AV14" s="60"/>
      <c r="AW14" s="60"/>
      <c r="AX14" s="60"/>
      <c r="AY14" s="60"/>
      <c r="AZ14" s="60"/>
      <c r="BA14" s="60"/>
      <c r="BB14" s="60"/>
      <c r="BC14" s="60"/>
      <c r="BD14" s="60"/>
      <c r="BE14" s="8">
        <f t="shared" si="3"/>
        <v>0</v>
      </c>
      <c r="BF14" s="8"/>
    </row>
    <row r="15" spans="1:58" x14ac:dyDescent="0.2">
      <c r="A15" s="128"/>
      <c r="B15" s="131" t="s">
        <v>151</v>
      </c>
      <c r="C15" s="110" t="s">
        <v>191</v>
      </c>
      <c r="D15" s="17" t="s">
        <v>6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9"/>
      <c r="V15" s="59"/>
      <c r="W15" s="59"/>
      <c r="X15" s="12"/>
      <c r="Y15" s="39"/>
      <c r="Z15" s="39"/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6">
        <v>2</v>
      </c>
      <c r="AI15" s="6">
        <v>2</v>
      </c>
      <c r="AJ15" s="6">
        <v>2</v>
      </c>
      <c r="AK15" s="6">
        <v>2</v>
      </c>
      <c r="AL15" s="17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24">
        <v>2</v>
      </c>
      <c r="AU15" s="14"/>
      <c r="AV15" s="60">
        <v>0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28"/>
      <c r="B16" s="131"/>
      <c r="C16" s="111"/>
      <c r="D16" s="17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"/>
      <c r="V16" s="59"/>
      <c r="W16" s="59"/>
      <c r="X16" s="12"/>
      <c r="Y16" s="39"/>
      <c r="Z16" s="39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24"/>
      <c r="AU16" s="14"/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0</v>
      </c>
      <c r="BE16" s="8"/>
      <c r="BF16" s="8">
        <f>SUM(E16:AS16)</f>
        <v>0</v>
      </c>
    </row>
    <row r="17" spans="1:58" x14ac:dyDescent="0.2">
      <c r="A17" s="128"/>
      <c r="B17" s="131" t="s">
        <v>152</v>
      </c>
      <c r="C17" s="110" t="s">
        <v>29</v>
      </c>
      <c r="D17" s="17" t="s">
        <v>6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7">
        <v>2</v>
      </c>
      <c r="M17" s="17">
        <v>2</v>
      </c>
      <c r="N17" s="17">
        <v>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19"/>
      <c r="V17" s="59"/>
      <c r="W17" s="59"/>
      <c r="X17" s="12">
        <v>2</v>
      </c>
      <c r="Y17" s="39">
        <v>2</v>
      </c>
      <c r="Z17" s="39">
        <v>2</v>
      </c>
      <c r="AA17" s="17"/>
      <c r="AB17" s="17"/>
      <c r="AC17" s="17"/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24">
        <v>2</v>
      </c>
      <c r="AU17" s="14"/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28"/>
      <c r="B18" s="131"/>
      <c r="C18" s="111"/>
      <c r="D18" s="17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4"/>
      <c r="V18" s="59"/>
      <c r="W18" s="59"/>
      <c r="X18" s="12"/>
      <c r="Y18" s="39"/>
      <c r="Z18" s="39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24"/>
      <c r="AU18" s="14"/>
      <c r="AV18" s="60">
        <v>0</v>
      </c>
      <c r="AW18" s="60">
        <v>0</v>
      </c>
      <c r="AX18" s="60">
        <v>0</v>
      </c>
      <c r="AY18" s="60">
        <v>0</v>
      </c>
      <c r="AZ18" s="60">
        <v>0</v>
      </c>
      <c r="BA18" s="60">
        <v>0</v>
      </c>
      <c r="BB18" s="60">
        <v>0</v>
      </c>
      <c r="BC18" s="60">
        <v>0</v>
      </c>
      <c r="BD18" s="60">
        <v>0</v>
      </c>
      <c r="BE18" s="8"/>
      <c r="BF18" s="8">
        <f>SUM(E18:AS18)</f>
        <v>0</v>
      </c>
    </row>
    <row r="19" spans="1:58" x14ac:dyDescent="0.2">
      <c r="A19" s="128"/>
      <c r="B19" s="131" t="s">
        <v>153</v>
      </c>
      <c r="C19" s="110" t="s">
        <v>31</v>
      </c>
      <c r="D19" s="17" t="s">
        <v>6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7">
        <v>6</v>
      </c>
      <c r="M19" s="17">
        <v>8</v>
      </c>
      <c r="N19" s="17">
        <v>6</v>
      </c>
      <c r="O19" s="17">
        <v>8</v>
      </c>
      <c r="P19" s="17">
        <v>6</v>
      </c>
      <c r="Q19" s="17">
        <v>8</v>
      </c>
      <c r="R19" s="17">
        <v>6</v>
      </c>
      <c r="S19" s="17">
        <v>8</v>
      </c>
      <c r="T19" s="17">
        <v>6</v>
      </c>
      <c r="U19" s="19"/>
      <c r="V19" s="59"/>
      <c r="W19" s="59"/>
      <c r="X19" s="12">
        <v>8</v>
      </c>
      <c r="Y19" s="39">
        <v>12</v>
      </c>
      <c r="Z19" s="39">
        <v>6</v>
      </c>
      <c r="AA19" s="17">
        <v>14</v>
      </c>
      <c r="AB19" s="17">
        <v>8</v>
      </c>
      <c r="AC19" s="17">
        <v>10</v>
      </c>
      <c r="AD19" s="17">
        <v>8</v>
      </c>
      <c r="AE19" s="17">
        <v>10</v>
      </c>
      <c r="AF19" s="17">
        <v>8</v>
      </c>
      <c r="AG19" s="17">
        <v>10</v>
      </c>
      <c r="AH19" s="6">
        <v>4</v>
      </c>
      <c r="AI19" s="6">
        <v>10</v>
      </c>
      <c r="AJ19" s="6">
        <v>8</v>
      </c>
      <c r="AK19" s="6">
        <v>6</v>
      </c>
      <c r="AL19" s="17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24">
        <v>12</v>
      </c>
      <c r="AU19" s="14"/>
      <c r="AV19" s="60">
        <v>0</v>
      </c>
      <c r="AW19" s="60">
        <v>0</v>
      </c>
      <c r="AX19" s="60">
        <v>0</v>
      </c>
      <c r="AY19" s="60">
        <v>0</v>
      </c>
      <c r="AZ19" s="60">
        <v>0</v>
      </c>
      <c r="BA19" s="60">
        <v>0</v>
      </c>
      <c r="BB19" s="60">
        <v>0</v>
      </c>
      <c r="BC19" s="60">
        <v>0</v>
      </c>
      <c r="BD19" s="60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28"/>
      <c r="B20" s="131"/>
      <c r="C20" s="111"/>
      <c r="D20" s="17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59"/>
      <c r="W20" s="59"/>
      <c r="X20" s="12"/>
      <c r="Y20" s="39"/>
      <c r="Z20" s="39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24"/>
      <c r="AU20" s="14"/>
      <c r="AV20" s="60">
        <v>0</v>
      </c>
      <c r="AW20" s="60">
        <v>0</v>
      </c>
      <c r="AX20" s="60">
        <v>0</v>
      </c>
      <c r="AY20" s="60">
        <v>0</v>
      </c>
      <c r="AZ20" s="60">
        <v>0</v>
      </c>
      <c r="BA20" s="60">
        <v>0</v>
      </c>
      <c r="BB20" s="60">
        <v>0</v>
      </c>
      <c r="BC20" s="60">
        <v>0</v>
      </c>
      <c r="BD20" s="60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0</v>
      </c>
      <c r="BF20" s="8">
        <f>SUM(E20:AS20)</f>
        <v>0</v>
      </c>
    </row>
    <row r="21" spans="1:58" x14ac:dyDescent="0.2">
      <c r="A21" s="128"/>
      <c r="B21" s="110" t="s">
        <v>154</v>
      </c>
      <c r="C21" s="110" t="s">
        <v>161</v>
      </c>
      <c r="D21" s="17" t="s">
        <v>6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4"/>
      <c r="V21" s="59"/>
      <c r="W21" s="59"/>
      <c r="X21" s="12">
        <v>4</v>
      </c>
      <c r="Y21" s="39">
        <v>2</v>
      </c>
      <c r="Z21" s="39">
        <v>4</v>
      </c>
      <c r="AA21" s="12">
        <v>2</v>
      </c>
      <c r="AB21" s="12">
        <v>4</v>
      </c>
      <c r="AC21" s="12">
        <v>2</v>
      </c>
      <c r="AD21" s="12">
        <v>4</v>
      </c>
      <c r="AE21" s="12">
        <v>2</v>
      </c>
      <c r="AF21" s="12">
        <v>4</v>
      </c>
      <c r="AG21" s="12">
        <v>2</v>
      </c>
      <c r="AH21" s="12">
        <v>4</v>
      </c>
      <c r="AI21" s="12">
        <v>2</v>
      </c>
      <c r="AJ21" s="12">
        <v>4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12">
        <v>2</v>
      </c>
      <c r="AS21" s="12">
        <v>2</v>
      </c>
      <c r="AT21" s="24">
        <v>2</v>
      </c>
      <c r="AU21" s="14"/>
      <c r="AV21" s="60"/>
      <c r="AW21" s="60"/>
      <c r="AX21" s="60"/>
      <c r="AY21" s="60"/>
      <c r="AZ21" s="60"/>
      <c r="BA21" s="60"/>
      <c r="BB21" s="60"/>
      <c r="BC21" s="60"/>
      <c r="BD21" s="60"/>
      <c r="BE21" s="8">
        <f t="shared" si="4"/>
        <v>106</v>
      </c>
      <c r="BF21" s="8"/>
    </row>
    <row r="22" spans="1:58" x14ac:dyDescent="0.2">
      <c r="A22" s="128"/>
      <c r="B22" s="111"/>
      <c r="C22" s="111"/>
      <c r="D22" s="17" t="s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4"/>
      <c r="V22" s="59"/>
      <c r="W22" s="59"/>
      <c r="X22" s="12"/>
      <c r="Y22" s="39"/>
      <c r="Z22" s="39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24"/>
      <c r="AU22" s="14"/>
      <c r="AV22" s="60"/>
      <c r="AW22" s="60"/>
      <c r="AX22" s="60"/>
      <c r="AY22" s="60"/>
      <c r="AZ22" s="60"/>
      <c r="BA22" s="60"/>
      <c r="BB22" s="60"/>
      <c r="BC22" s="60"/>
      <c r="BD22" s="60"/>
      <c r="BE22" s="8">
        <f t="shared" si="4"/>
        <v>0</v>
      </c>
      <c r="BF22" s="8"/>
    </row>
    <row r="23" spans="1:58" x14ac:dyDescent="0.2">
      <c r="A23" s="128"/>
      <c r="B23" s="106" t="s">
        <v>155</v>
      </c>
      <c r="C23" s="106" t="s">
        <v>91</v>
      </c>
      <c r="D23" s="17" t="s">
        <v>6</v>
      </c>
      <c r="E23" s="24">
        <v>2</v>
      </c>
      <c r="F23" s="24">
        <v>2</v>
      </c>
      <c r="G23" s="24">
        <v>2</v>
      </c>
      <c r="H23" s="24">
        <v>2</v>
      </c>
      <c r="I23" s="24">
        <v>2</v>
      </c>
      <c r="J23" s="24">
        <v>2</v>
      </c>
      <c r="K23" s="24">
        <v>2</v>
      </c>
      <c r="L23" s="24">
        <v>2</v>
      </c>
      <c r="M23" s="24">
        <v>2</v>
      </c>
      <c r="N23" s="24">
        <v>2</v>
      </c>
      <c r="O23" s="24">
        <v>2</v>
      </c>
      <c r="P23" s="24">
        <v>2</v>
      </c>
      <c r="Q23" s="24">
        <v>2</v>
      </c>
      <c r="R23" s="24">
        <v>2</v>
      </c>
      <c r="S23" s="24">
        <v>2</v>
      </c>
      <c r="T23" s="24">
        <v>2</v>
      </c>
      <c r="U23" s="14"/>
      <c r="V23" s="68"/>
      <c r="W23" s="68"/>
      <c r="X23" s="26">
        <v>2</v>
      </c>
      <c r="Y23" s="26">
        <v>2</v>
      </c>
      <c r="Z23" s="26">
        <v>2</v>
      </c>
      <c r="AA23" s="26">
        <v>2</v>
      </c>
      <c r="AB23" s="26">
        <v>2</v>
      </c>
      <c r="AC23" s="26">
        <v>2</v>
      </c>
      <c r="AD23" s="26">
        <v>2</v>
      </c>
      <c r="AE23" s="26">
        <v>2</v>
      </c>
      <c r="AF23" s="26">
        <v>2</v>
      </c>
      <c r="AG23" s="26">
        <v>2</v>
      </c>
      <c r="AH23" s="26">
        <v>2</v>
      </c>
      <c r="AI23" s="26">
        <v>2</v>
      </c>
      <c r="AJ23" s="26">
        <v>2</v>
      </c>
      <c r="AK23" s="26">
        <v>2</v>
      </c>
      <c r="AL23" s="26">
        <v>2</v>
      </c>
      <c r="AM23" s="26">
        <v>2</v>
      </c>
      <c r="AN23" s="26">
        <v>2</v>
      </c>
      <c r="AO23" s="26">
        <v>2</v>
      </c>
      <c r="AP23" s="26">
        <v>2</v>
      </c>
      <c r="AQ23" s="26">
        <v>2</v>
      </c>
      <c r="AR23" s="26"/>
      <c r="AS23" s="26"/>
      <c r="AT23" s="26"/>
      <c r="AU23" s="14"/>
      <c r="AV23" s="60"/>
      <c r="AW23" s="60"/>
      <c r="AX23" s="60"/>
      <c r="AY23" s="60"/>
      <c r="AZ23" s="60"/>
      <c r="BA23" s="60"/>
      <c r="BB23" s="60"/>
      <c r="BC23" s="60"/>
      <c r="BD23" s="60"/>
      <c r="BE23" s="8">
        <f t="shared" si="4"/>
        <v>72</v>
      </c>
      <c r="BF23" s="8"/>
    </row>
    <row r="24" spans="1:58" x14ac:dyDescent="0.2">
      <c r="A24" s="128"/>
      <c r="B24" s="107"/>
      <c r="C24" s="107"/>
      <c r="D24" s="17" t="s">
        <v>7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14"/>
      <c r="V24" s="68"/>
      <c r="W24" s="6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14"/>
      <c r="AV24" s="60"/>
      <c r="AW24" s="60"/>
      <c r="AX24" s="60"/>
      <c r="AY24" s="60"/>
      <c r="AZ24" s="60"/>
      <c r="BA24" s="60"/>
      <c r="BB24" s="60"/>
      <c r="BC24" s="60"/>
      <c r="BD24" s="60"/>
      <c r="BE24" s="8">
        <f t="shared" si="4"/>
        <v>0</v>
      </c>
      <c r="BF24" s="8"/>
    </row>
    <row r="25" spans="1:58" x14ac:dyDescent="0.2">
      <c r="A25" s="128"/>
      <c r="B25" s="131" t="s">
        <v>156</v>
      </c>
      <c r="C25" s="106" t="s">
        <v>192</v>
      </c>
      <c r="D25" s="17" t="s">
        <v>6</v>
      </c>
      <c r="E25" s="24">
        <v>2</v>
      </c>
      <c r="F25" s="24">
        <v>2</v>
      </c>
      <c r="G25" s="24">
        <v>2</v>
      </c>
      <c r="H25" s="24">
        <v>2</v>
      </c>
      <c r="I25" s="24">
        <v>2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4">
        <v>2</v>
      </c>
      <c r="Q25" s="24">
        <v>2</v>
      </c>
      <c r="R25" s="24">
        <v>2</v>
      </c>
      <c r="S25" s="24">
        <v>2</v>
      </c>
      <c r="T25" s="24">
        <v>2</v>
      </c>
      <c r="U25" s="14"/>
      <c r="V25" s="60"/>
      <c r="W25" s="60"/>
      <c r="X25" s="24"/>
      <c r="Y25" s="39">
        <v>2</v>
      </c>
      <c r="Z25" s="39">
        <v>2</v>
      </c>
      <c r="AA25" s="26"/>
      <c r="AB25" s="26"/>
      <c r="AC25" s="26">
        <v>2</v>
      </c>
      <c r="AD25" s="26">
        <v>2</v>
      </c>
      <c r="AE25" s="26">
        <v>4</v>
      </c>
      <c r="AF25" s="26"/>
      <c r="AG25" s="26">
        <v>2</v>
      </c>
      <c r="AH25" s="26">
        <v>2</v>
      </c>
      <c r="AI25" s="26"/>
      <c r="AJ25" s="26">
        <v>2</v>
      </c>
      <c r="AK25" s="26">
        <v>2</v>
      </c>
      <c r="AL25" s="26">
        <v>2</v>
      </c>
      <c r="AM25" s="26">
        <v>2</v>
      </c>
      <c r="AN25" s="26"/>
      <c r="AO25" s="26">
        <v>2</v>
      </c>
      <c r="AP25" s="26">
        <v>2</v>
      </c>
      <c r="AQ25" s="26">
        <v>2</v>
      </c>
      <c r="AR25" s="26">
        <v>2</v>
      </c>
      <c r="AS25" s="26">
        <v>2</v>
      </c>
      <c r="AT25" s="24">
        <v>2</v>
      </c>
      <c r="AU25" s="14"/>
      <c r="AV25" s="60">
        <v>0</v>
      </c>
      <c r="AW25" s="60">
        <v>0</v>
      </c>
      <c r="AX25" s="60">
        <v>0</v>
      </c>
      <c r="AY25" s="60">
        <v>0</v>
      </c>
      <c r="AZ25" s="60">
        <v>0</v>
      </c>
      <c r="BA25" s="60">
        <v>0</v>
      </c>
      <c r="BB25" s="60">
        <v>0</v>
      </c>
      <c r="BC25" s="60">
        <v>0</v>
      </c>
      <c r="BD25" s="60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28"/>
      <c r="B26" s="131"/>
      <c r="C26" s="107"/>
      <c r="D26" s="17" t="s">
        <v>7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14"/>
      <c r="V26" s="60"/>
      <c r="W26" s="60"/>
      <c r="X26" s="24"/>
      <c r="Y26" s="39"/>
      <c r="Z26" s="39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4"/>
      <c r="AU26" s="14"/>
      <c r="AV26" s="60"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8">
        <f>E26+F26+G26+H26+I26+J26+K26+L26+M26+N26+O26+P26+Q26+R26+S26+T26+U26+X26+Y26+Z26+AA26+AB26+AC26+AD26+AE26+AF26+AG26+AH26+AI26+AJ26+AK26+AL26+AM26+AN26+AO26+AP26+AQ26+AR26+AS26</f>
        <v>0</v>
      </c>
      <c r="BF26" s="8">
        <f>SUM(E26:AS26)</f>
        <v>0</v>
      </c>
    </row>
    <row r="27" spans="1:58" x14ac:dyDescent="0.2">
      <c r="A27" s="128"/>
      <c r="B27" s="131" t="s">
        <v>157</v>
      </c>
      <c r="C27" s="110" t="s">
        <v>162</v>
      </c>
      <c r="D27" s="17" t="s">
        <v>6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4"/>
      <c r="V27" s="60"/>
      <c r="W27" s="60"/>
      <c r="X27" s="6">
        <v>4</v>
      </c>
      <c r="Y27" s="38">
        <v>4</v>
      </c>
      <c r="Z27" s="38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24">
        <v>4</v>
      </c>
      <c r="AU27" s="14"/>
      <c r="AV27" s="60">
        <v>0</v>
      </c>
      <c r="AW27" s="60">
        <v>0</v>
      </c>
      <c r="AX27" s="60">
        <v>0</v>
      </c>
      <c r="AY27" s="60">
        <v>0</v>
      </c>
      <c r="AZ27" s="60">
        <v>0</v>
      </c>
      <c r="BA27" s="60">
        <v>0</v>
      </c>
      <c r="BB27" s="60">
        <v>0</v>
      </c>
      <c r="BC27" s="60">
        <v>0</v>
      </c>
      <c r="BD27" s="60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28"/>
      <c r="B28" s="131"/>
      <c r="C28" s="111"/>
      <c r="D28" s="17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  <c r="V28" s="60"/>
      <c r="W28" s="60"/>
      <c r="X28" s="6"/>
      <c r="Y28" s="39"/>
      <c r="Z28" s="39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24"/>
      <c r="AU28" s="14"/>
      <c r="AV28" s="60">
        <v>0</v>
      </c>
      <c r="AW28" s="60">
        <v>0</v>
      </c>
      <c r="AX28" s="60">
        <v>0</v>
      </c>
      <c r="AY28" s="60">
        <v>0</v>
      </c>
      <c r="AZ28" s="60">
        <v>0</v>
      </c>
      <c r="BA28" s="60">
        <v>0</v>
      </c>
      <c r="BB28" s="60">
        <v>0</v>
      </c>
      <c r="BC28" s="60">
        <v>0</v>
      </c>
      <c r="BD28" s="60">
        <v>0</v>
      </c>
      <c r="BE28" s="8"/>
      <c r="BF28" s="8">
        <f>SUM(E28:AS28)</f>
        <v>0</v>
      </c>
    </row>
    <row r="29" spans="1:58" x14ac:dyDescent="0.2">
      <c r="A29" s="128"/>
      <c r="B29" s="131" t="s">
        <v>158</v>
      </c>
      <c r="C29" s="110" t="s">
        <v>30</v>
      </c>
      <c r="D29" s="17" t="s">
        <v>6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7">
        <v>2</v>
      </c>
      <c r="M29" s="17">
        <v>2</v>
      </c>
      <c r="N29" s="17">
        <v>2</v>
      </c>
      <c r="O29" s="17">
        <v>2</v>
      </c>
      <c r="P29" s="17">
        <v>2</v>
      </c>
      <c r="Q29" s="17">
        <v>2</v>
      </c>
      <c r="R29" s="17">
        <v>2</v>
      </c>
      <c r="S29" s="17">
        <v>2</v>
      </c>
      <c r="T29" s="17">
        <v>2</v>
      </c>
      <c r="U29" s="19"/>
      <c r="V29" s="59"/>
      <c r="W29" s="59"/>
      <c r="X29" s="17">
        <v>2</v>
      </c>
      <c r="Y29" s="39">
        <v>2</v>
      </c>
      <c r="Z29" s="39">
        <v>2</v>
      </c>
      <c r="AA29" s="17">
        <v>2</v>
      </c>
      <c r="AB29" s="17">
        <v>2</v>
      </c>
      <c r="AC29" s="17">
        <v>4</v>
      </c>
      <c r="AD29" s="17"/>
      <c r="AE29" s="17"/>
      <c r="AF29" s="17"/>
      <c r="AG29" s="17">
        <v>2</v>
      </c>
      <c r="AH29" s="6">
        <v>2</v>
      </c>
      <c r="AI29" s="6">
        <v>2</v>
      </c>
      <c r="AJ29" s="6">
        <v>2</v>
      </c>
      <c r="AK29" s="6">
        <v>2</v>
      </c>
      <c r="AL29" s="17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24">
        <v>2</v>
      </c>
      <c r="AU29" s="14"/>
      <c r="AV29" s="60">
        <v>0</v>
      </c>
      <c r="AW29" s="60">
        <v>0</v>
      </c>
      <c r="AX29" s="60">
        <v>0</v>
      </c>
      <c r="AY29" s="60">
        <v>0</v>
      </c>
      <c r="AZ29" s="60">
        <v>0</v>
      </c>
      <c r="BA29" s="60">
        <v>0</v>
      </c>
      <c r="BB29" s="60">
        <v>0</v>
      </c>
      <c r="BC29" s="60">
        <v>0</v>
      </c>
      <c r="BD29" s="60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28"/>
      <c r="B30" s="131"/>
      <c r="C30" s="111"/>
      <c r="D30" s="17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4"/>
      <c r="V30" s="60"/>
      <c r="W30" s="60"/>
      <c r="X30" s="6"/>
      <c r="Y30" s="39"/>
      <c r="Z30" s="39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24"/>
      <c r="AU30" s="14"/>
      <c r="AV30" s="60">
        <v>0</v>
      </c>
      <c r="AW30" s="60">
        <v>0</v>
      </c>
      <c r="AX30" s="60">
        <v>0</v>
      </c>
      <c r="AY30" s="60">
        <v>0</v>
      </c>
      <c r="AZ30" s="60">
        <v>0</v>
      </c>
      <c r="BA30" s="60">
        <v>0</v>
      </c>
      <c r="BB30" s="60">
        <v>0</v>
      </c>
      <c r="BC30" s="60">
        <v>0</v>
      </c>
      <c r="BD30" s="60">
        <v>0</v>
      </c>
      <c r="BE30" s="8"/>
      <c r="BF30" s="8">
        <f>SUM(E30:AS30)</f>
        <v>0</v>
      </c>
    </row>
    <row r="31" spans="1:58" x14ac:dyDescent="0.2">
      <c r="A31" s="128"/>
      <c r="B31" s="131" t="s">
        <v>193</v>
      </c>
      <c r="C31" s="110" t="s">
        <v>194</v>
      </c>
      <c r="D31" s="17" t="s">
        <v>6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7">
        <v>2</v>
      </c>
      <c r="M31" s="17">
        <v>2</v>
      </c>
      <c r="N31" s="17">
        <v>2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19"/>
      <c r="V31" s="59"/>
      <c r="W31" s="59"/>
      <c r="X31" s="17">
        <v>2</v>
      </c>
      <c r="Y31" s="39">
        <v>2</v>
      </c>
      <c r="Z31" s="39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2</v>
      </c>
      <c r="AG31" s="17">
        <v>2</v>
      </c>
      <c r="AH31" s="17">
        <v>2</v>
      </c>
      <c r="AI31" s="17"/>
      <c r="AJ31" s="17"/>
      <c r="AK31" s="17">
        <v>2</v>
      </c>
      <c r="AL31" s="17">
        <v>2</v>
      </c>
      <c r="AM31" s="17">
        <v>2</v>
      </c>
      <c r="AN31" s="17">
        <v>4</v>
      </c>
      <c r="AO31" s="17"/>
      <c r="AP31" s="17"/>
      <c r="AQ31" s="17">
        <v>2</v>
      </c>
      <c r="AR31" s="17">
        <v>2</v>
      </c>
      <c r="AS31" s="17">
        <v>2</v>
      </c>
      <c r="AT31" s="24">
        <v>2</v>
      </c>
      <c r="AU31" s="14"/>
      <c r="AV31" s="60">
        <v>0</v>
      </c>
      <c r="AW31" s="60">
        <v>0</v>
      </c>
      <c r="AX31" s="60">
        <v>0</v>
      </c>
      <c r="AY31" s="60">
        <v>0</v>
      </c>
      <c r="AZ31" s="60">
        <v>0</v>
      </c>
      <c r="BA31" s="60">
        <v>0</v>
      </c>
      <c r="BB31" s="60">
        <v>0</v>
      </c>
      <c r="BC31" s="60">
        <v>0</v>
      </c>
      <c r="BD31" s="60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28"/>
      <c r="B32" s="131"/>
      <c r="C32" s="111"/>
      <c r="D32" s="17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4"/>
      <c r="V32" s="60"/>
      <c r="W32" s="60"/>
      <c r="X32" s="6"/>
      <c r="Y32" s="39"/>
      <c r="Z32" s="39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24"/>
      <c r="AU32" s="14"/>
      <c r="AV32" s="60">
        <v>0</v>
      </c>
      <c r="AW32" s="60">
        <v>0</v>
      </c>
      <c r="AX32" s="60">
        <v>0</v>
      </c>
      <c r="AY32" s="60">
        <v>0</v>
      </c>
      <c r="AZ32" s="60">
        <v>0</v>
      </c>
      <c r="BA32" s="60">
        <v>0</v>
      </c>
      <c r="BB32" s="60">
        <v>0</v>
      </c>
      <c r="BC32" s="60">
        <v>0</v>
      </c>
      <c r="BD32" s="60">
        <v>0</v>
      </c>
      <c r="BE32" s="8"/>
      <c r="BF32" s="8">
        <f>SUM(E32:AS32)</f>
        <v>0</v>
      </c>
    </row>
    <row r="33" spans="1:58" x14ac:dyDescent="0.2">
      <c r="A33" s="128"/>
      <c r="B33" s="131"/>
      <c r="C33" s="110"/>
      <c r="D33" s="1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4"/>
      <c r="V33" s="60"/>
      <c r="W33" s="60"/>
      <c r="X33" s="6"/>
      <c r="Y33" s="39"/>
      <c r="Z33" s="39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4"/>
      <c r="AU33" s="14"/>
      <c r="AV33" s="60">
        <v>0</v>
      </c>
      <c r="AW33" s="60">
        <v>0</v>
      </c>
      <c r="AX33" s="60">
        <v>0</v>
      </c>
      <c r="AY33" s="60">
        <v>0</v>
      </c>
      <c r="AZ33" s="60">
        <v>0</v>
      </c>
      <c r="BA33" s="60">
        <v>0</v>
      </c>
      <c r="BB33" s="60">
        <v>0</v>
      </c>
      <c r="BC33" s="60">
        <v>0</v>
      </c>
      <c r="BD33" s="60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28"/>
      <c r="B34" s="131"/>
      <c r="C34" s="111"/>
      <c r="D34" s="1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60"/>
      <c r="W34" s="60"/>
      <c r="X34" s="6"/>
      <c r="Y34" s="39"/>
      <c r="Z34" s="3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24"/>
      <c r="AU34" s="14"/>
      <c r="AV34" s="60">
        <v>0</v>
      </c>
      <c r="AW34" s="60">
        <v>0</v>
      </c>
      <c r="AX34" s="60">
        <v>0</v>
      </c>
      <c r="AY34" s="60">
        <v>0</v>
      </c>
      <c r="AZ34" s="60">
        <v>0</v>
      </c>
      <c r="BA34" s="60">
        <v>0</v>
      </c>
      <c r="BB34" s="60">
        <v>0</v>
      </c>
      <c r="BC34" s="60">
        <v>0</v>
      </c>
      <c r="BD34" s="60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28"/>
      <c r="B35" s="110"/>
      <c r="C35" s="110"/>
      <c r="D35" s="1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60"/>
      <c r="W35" s="60"/>
      <c r="X35" s="6"/>
      <c r="Y35" s="39"/>
      <c r="Z35" s="39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24"/>
      <c r="AU35" s="14"/>
      <c r="AV35" s="60"/>
      <c r="AW35" s="60"/>
      <c r="AX35" s="60"/>
      <c r="AY35" s="60"/>
      <c r="AZ35" s="60"/>
      <c r="BA35" s="60"/>
      <c r="BB35" s="60"/>
      <c r="BC35" s="60"/>
      <c r="BD35" s="60"/>
      <c r="BE35" s="8">
        <f t="shared" si="5"/>
        <v>0</v>
      </c>
      <c r="BF35" s="8"/>
    </row>
    <row r="36" spans="1:58" x14ac:dyDescent="0.2">
      <c r="A36" s="128"/>
      <c r="B36" s="111"/>
      <c r="C36" s="111"/>
      <c r="D36" s="1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60"/>
      <c r="W36" s="60"/>
      <c r="X36" s="6"/>
      <c r="Y36" s="39"/>
      <c r="Z36" s="39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24"/>
      <c r="AU36" s="14"/>
      <c r="AV36" s="60"/>
      <c r="AW36" s="60"/>
      <c r="AX36" s="60"/>
      <c r="AY36" s="60"/>
      <c r="AZ36" s="60"/>
      <c r="BA36" s="60"/>
      <c r="BB36" s="60"/>
      <c r="BC36" s="60"/>
      <c r="BD36" s="60"/>
      <c r="BE36" s="8">
        <f t="shared" si="5"/>
        <v>0</v>
      </c>
      <c r="BF36" s="8"/>
    </row>
    <row r="37" spans="1:58" x14ac:dyDescent="0.2">
      <c r="A37" s="128"/>
      <c r="B37" s="131"/>
      <c r="C37" s="110"/>
      <c r="D37" s="1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60"/>
      <c r="W37" s="60"/>
      <c r="X37" s="6"/>
      <c r="Y37" s="39"/>
      <c r="Z37" s="39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24"/>
      <c r="AU37" s="14"/>
      <c r="AV37" s="60">
        <v>0</v>
      </c>
      <c r="AW37" s="60">
        <v>0</v>
      </c>
      <c r="AX37" s="60">
        <v>0</v>
      </c>
      <c r="AY37" s="60">
        <v>0</v>
      </c>
      <c r="AZ37" s="60">
        <v>0</v>
      </c>
      <c r="BA37" s="60">
        <v>0</v>
      </c>
      <c r="BB37" s="60">
        <v>0</v>
      </c>
      <c r="BC37" s="60">
        <v>0</v>
      </c>
      <c r="BD37" s="60">
        <v>0</v>
      </c>
      <c r="BE37" s="8">
        <f t="shared" si="5"/>
        <v>0</v>
      </c>
      <c r="BF37" s="8"/>
    </row>
    <row r="38" spans="1:58" x14ac:dyDescent="0.2">
      <c r="A38" s="128"/>
      <c r="B38" s="131"/>
      <c r="C38" s="111"/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60"/>
      <c r="W38" s="60"/>
      <c r="X38" s="6"/>
      <c r="Y38" s="39"/>
      <c r="Z38" s="39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24"/>
      <c r="AU38" s="14"/>
      <c r="AV38" s="60">
        <v>0</v>
      </c>
      <c r="AW38" s="60">
        <v>0</v>
      </c>
      <c r="AX38" s="60">
        <v>0</v>
      </c>
      <c r="AY38" s="60">
        <v>0</v>
      </c>
      <c r="AZ38" s="60">
        <v>0</v>
      </c>
      <c r="BA38" s="60">
        <v>0</v>
      </c>
      <c r="BB38" s="60">
        <v>0</v>
      </c>
      <c r="BC38" s="60">
        <v>0</v>
      </c>
      <c r="BD38" s="60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28"/>
      <c r="B39" s="113" t="s">
        <v>159</v>
      </c>
      <c r="C39" s="122" t="s">
        <v>160</v>
      </c>
      <c r="D39" s="43"/>
      <c r="E39" s="36">
        <f>E41+E43</f>
        <v>2</v>
      </c>
      <c r="F39" s="36">
        <f t="shared" ref="F39:U40" si="6">F41+F43</f>
        <v>2</v>
      </c>
      <c r="G39" s="36">
        <f t="shared" si="6"/>
        <v>0</v>
      </c>
      <c r="H39" s="36">
        <f t="shared" si="6"/>
        <v>0</v>
      </c>
      <c r="I39" s="36">
        <f t="shared" si="6"/>
        <v>2</v>
      </c>
      <c r="J39" s="36">
        <f t="shared" si="6"/>
        <v>0</v>
      </c>
      <c r="K39" s="36">
        <f t="shared" si="6"/>
        <v>2</v>
      </c>
      <c r="L39" s="36">
        <f t="shared" si="6"/>
        <v>0</v>
      </c>
      <c r="M39" s="36">
        <f t="shared" si="6"/>
        <v>2</v>
      </c>
      <c r="N39" s="36">
        <f t="shared" si="6"/>
        <v>0</v>
      </c>
      <c r="O39" s="36">
        <f t="shared" si="6"/>
        <v>2</v>
      </c>
      <c r="P39" s="36">
        <f t="shared" si="6"/>
        <v>0</v>
      </c>
      <c r="Q39" s="36">
        <f t="shared" si="6"/>
        <v>2</v>
      </c>
      <c r="R39" s="36">
        <f t="shared" si="6"/>
        <v>0</v>
      </c>
      <c r="S39" s="36">
        <f t="shared" si="6"/>
        <v>2</v>
      </c>
      <c r="T39" s="36">
        <f t="shared" si="6"/>
        <v>0</v>
      </c>
      <c r="U39" s="14"/>
      <c r="V39" s="60"/>
      <c r="W39" s="60"/>
      <c r="X39" s="36">
        <f>X41+X43</f>
        <v>2</v>
      </c>
      <c r="Y39" s="36">
        <f t="shared" ref="Y39:AT40" si="7">Y41+Y43</f>
        <v>0</v>
      </c>
      <c r="Z39" s="36">
        <f t="shared" si="7"/>
        <v>2</v>
      </c>
      <c r="AA39" s="36">
        <f t="shared" si="7"/>
        <v>0</v>
      </c>
      <c r="AB39" s="36">
        <f t="shared" si="7"/>
        <v>2</v>
      </c>
      <c r="AC39" s="36">
        <f t="shared" si="7"/>
        <v>2</v>
      </c>
      <c r="AD39" s="36">
        <f t="shared" si="7"/>
        <v>0</v>
      </c>
      <c r="AE39" s="36">
        <f t="shared" si="7"/>
        <v>2</v>
      </c>
      <c r="AF39" s="36">
        <f t="shared" si="7"/>
        <v>2</v>
      </c>
      <c r="AG39" s="36">
        <f t="shared" si="7"/>
        <v>0</v>
      </c>
      <c r="AH39" s="36">
        <f t="shared" si="7"/>
        <v>2</v>
      </c>
      <c r="AI39" s="36">
        <f t="shared" si="7"/>
        <v>0</v>
      </c>
      <c r="AJ39" s="36">
        <f t="shared" si="7"/>
        <v>0</v>
      </c>
      <c r="AK39" s="36">
        <f t="shared" si="7"/>
        <v>0</v>
      </c>
      <c r="AL39" s="36">
        <f t="shared" si="7"/>
        <v>0</v>
      </c>
      <c r="AM39" s="36">
        <f t="shared" si="7"/>
        <v>0</v>
      </c>
      <c r="AN39" s="36">
        <f t="shared" si="7"/>
        <v>0</v>
      </c>
      <c r="AO39" s="36">
        <f t="shared" si="7"/>
        <v>0</v>
      </c>
      <c r="AP39" s="36">
        <f t="shared" si="7"/>
        <v>2</v>
      </c>
      <c r="AQ39" s="36">
        <f t="shared" si="7"/>
        <v>0</v>
      </c>
      <c r="AR39" s="36">
        <f t="shared" si="7"/>
        <v>0</v>
      </c>
      <c r="AS39" s="36">
        <f t="shared" si="7"/>
        <v>0</v>
      </c>
      <c r="AT39" s="36">
        <f t="shared" si="7"/>
        <v>0</v>
      </c>
      <c r="AU39" s="14"/>
      <c r="AV39" s="60"/>
      <c r="AW39" s="60"/>
      <c r="AX39" s="60"/>
      <c r="AY39" s="60"/>
      <c r="AZ39" s="60"/>
      <c r="BA39" s="60"/>
      <c r="BB39" s="60"/>
      <c r="BC39" s="60"/>
      <c r="BD39" s="60"/>
      <c r="BE39" s="8">
        <f t="shared" si="5"/>
        <v>32</v>
      </c>
      <c r="BF39" s="8"/>
    </row>
    <row r="40" spans="1:58" x14ac:dyDescent="0.2">
      <c r="A40" s="128"/>
      <c r="B40" s="115"/>
      <c r="C40" s="123"/>
      <c r="D40" s="43"/>
      <c r="E40" s="36">
        <f>E42+E44</f>
        <v>0</v>
      </c>
      <c r="F40" s="36">
        <f t="shared" si="6"/>
        <v>0</v>
      </c>
      <c r="G40" s="36">
        <f t="shared" si="6"/>
        <v>0</v>
      </c>
      <c r="H40" s="36">
        <f t="shared" si="6"/>
        <v>0</v>
      </c>
      <c r="I40" s="36">
        <f t="shared" si="6"/>
        <v>0</v>
      </c>
      <c r="J40" s="36">
        <f t="shared" si="6"/>
        <v>0</v>
      </c>
      <c r="K40" s="36">
        <f t="shared" si="6"/>
        <v>0</v>
      </c>
      <c r="L40" s="36">
        <f t="shared" si="6"/>
        <v>0</v>
      </c>
      <c r="M40" s="36">
        <f t="shared" si="6"/>
        <v>0</v>
      </c>
      <c r="N40" s="36">
        <f t="shared" si="6"/>
        <v>0</v>
      </c>
      <c r="O40" s="36">
        <f t="shared" si="6"/>
        <v>0</v>
      </c>
      <c r="P40" s="36">
        <f t="shared" si="6"/>
        <v>0</v>
      </c>
      <c r="Q40" s="36">
        <f t="shared" si="6"/>
        <v>0</v>
      </c>
      <c r="R40" s="36">
        <f t="shared" si="6"/>
        <v>0</v>
      </c>
      <c r="S40" s="36">
        <f t="shared" si="6"/>
        <v>0</v>
      </c>
      <c r="T40" s="36">
        <f t="shared" si="6"/>
        <v>0</v>
      </c>
      <c r="U40" s="14"/>
      <c r="V40" s="60"/>
      <c r="W40" s="60"/>
      <c r="X40" s="36">
        <f>X42+X44</f>
        <v>0</v>
      </c>
      <c r="Y40" s="36">
        <f t="shared" si="7"/>
        <v>0</v>
      </c>
      <c r="Z40" s="36">
        <f t="shared" si="7"/>
        <v>0</v>
      </c>
      <c r="AA40" s="36">
        <f t="shared" si="7"/>
        <v>0</v>
      </c>
      <c r="AB40" s="36">
        <f t="shared" si="7"/>
        <v>0</v>
      </c>
      <c r="AC40" s="36">
        <f t="shared" si="7"/>
        <v>0</v>
      </c>
      <c r="AD40" s="36">
        <f t="shared" si="7"/>
        <v>0</v>
      </c>
      <c r="AE40" s="36">
        <f t="shared" si="7"/>
        <v>0</v>
      </c>
      <c r="AF40" s="36">
        <f t="shared" si="7"/>
        <v>0</v>
      </c>
      <c r="AG40" s="36">
        <f t="shared" si="7"/>
        <v>0</v>
      </c>
      <c r="AH40" s="36">
        <f t="shared" si="7"/>
        <v>0</v>
      </c>
      <c r="AI40" s="36">
        <f t="shared" si="7"/>
        <v>0</v>
      </c>
      <c r="AJ40" s="36">
        <f t="shared" si="7"/>
        <v>0</v>
      </c>
      <c r="AK40" s="36">
        <f t="shared" si="7"/>
        <v>0</v>
      </c>
      <c r="AL40" s="36">
        <f t="shared" si="7"/>
        <v>0</v>
      </c>
      <c r="AM40" s="36">
        <f t="shared" si="7"/>
        <v>0</v>
      </c>
      <c r="AN40" s="36">
        <f t="shared" si="7"/>
        <v>0</v>
      </c>
      <c r="AO40" s="36">
        <f t="shared" si="7"/>
        <v>0</v>
      </c>
      <c r="AP40" s="36">
        <f t="shared" si="7"/>
        <v>0</v>
      </c>
      <c r="AQ40" s="36">
        <f t="shared" si="7"/>
        <v>0</v>
      </c>
      <c r="AR40" s="36">
        <f t="shared" si="7"/>
        <v>0</v>
      </c>
      <c r="AS40" s="36">
        <f t="shared" si="7"/>
        <v>0</v>
      </c>
      <c r="AT40" s="36">
        <f t="shared" si="7"/>
        <v>0</v>
      </c>
      <c r="AU40" s="14"/>
      <c r="AV40" s="60"/>
      <c r="AW40" s="60"/>
      <c r="AX40" s="60"/>
      <c r="AY40" s="60"/>
      <c r="AZ40" s="60"/>
      <c r="BA40" s="60"/>
      <c r="BB40" s="60"/>
      <c r="BC40" s="60"/>
      <c r="BD40" s="60"/>
      <c r="BE40" s="8"/>
      <c r="BF40" s="8"/>
    </row>
    <row r="41" spans="1:58" ht="26.25" customHeight="1" x14ac:dyDescent="0.2">
      <c r="A41" s="128"/>
      <c r="B41" s="106"/>
      <c r="C41" s="106" t="s">
        <v>195</v>
      </c>
      <c r="D41" s="17" t="s">
        <v>6</v>
      </c>
      <c r="E41" s="24">
        <v>2</v>
      </c>
      <c r="F41" s="24">
        <v>2</v>
      </c>
      <c r="G41" s="24"/>
      <c r="H41" s="24"/>
      <c r="I41" s="24">
        <v>2</v>
      </c>
      <c r="J41" s="24"/>
      <c r="K41" s="24">
        <v>2</v>
      </c>
      <c r="L41" s="24"/>
      <c r="M41" s="24">
        <v>2</v>
      </c>
      <c r="N41" s="24"/>
      <c r="O41" s="24">
        <v>2</v>
      </c>
      <c r="P41" s="24"/>
      <c r="Q41" s="24">
        <v>2</v>
      </c>
      <c r="R41" s="24"/>
      <c r="S41" s="24">
        <v>2</v>
      </c>
      <c r="T41" s="24"/>
      <c r="U41" s="14"/>
      <c r="V41" s="60"/>
      <c r="W41" s="60"/>
      <c r="X41" s="24">
        <v>2</v>
      </c>
      <c r="Y41" s="39"/>
      <c r="Z41" s="39">
        <v>2</v>
      </c>
      <c r="AA41" s="26"/>
      <c r="AB41" s="26">
        <v>2</v>
      </c>
      <c r="AC41" s="26">
        <v>2</v>
      </c>
      <c r="AD41" s="26"/>
      <c r="AE41" s="26">
        <v>2</v>
      </c>
      <c r="AF41" s="26">
        <v>2</v>
      </c>
      <c r="AG41" s="26"/>
      <c r="AH41" s="26">
        <v>2</v>
      </c>
      <c r="AI41" s="26"/>
      <c r="AJ41" s="26"/>
      <c r="AK41" s="26"/>
      <c r="AL41" s="26"/>
      <c r="AM41" s="26"/>
      <c r="AN41" s="26"/>
      <c r="AO41" s="26"/>
      <c r="AP41" s="26">
        <v>2</v>
      </c>
      <c r="AQ41" s="26"/>
      <c r="AR41" s="26"/>
      <c r="AS41" s="26"/>
      <c r="AT41" s="24"/>
      <c r="AU41" s="14"/>
      <c r="AV41" s="61"/>
      <c r="AW41" s="61"/>
      <c r="AX41" s="61"/>
      <c r="AY41" s="61"/>
      <c r="AZ41" s="61"/>
      <c r="BA41" s="61"/>
      <c r="BB41" s="61"/>
      <c r="BC41" s="61"/>
      <c r="BD41" s="61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28"/>
      <c r="B42" s="107"/>
      <c r="C42" s="107"/>
      <c r="D42" s="17" t="s">
        <v>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14"/>
      <c r="V42" s="60"/>
      <c r="W42" s="60"/>
      <c r="X42" s="24"/>
      <c r="Y42" s="39"/>
      <c r="Z42" s="39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4"/>
      <c r="AU42" s="14"/>
      <c r="AV42" s="61"/>
      <c r="AW42" s="61"/>
      <c r="AX42" s="61"/>
      <c r="AY42" s="61"/>
      <c r="AZ42" s="61"/>
      <c r="BA42" s="61"/>
      <c r="BB42" s="61"/>
      <c r="BC42" s="61"/>
      <c r="BD42" s="61"/>
      <c r="BE42" s="8">
        <f t="shared" ref="BE42:BE44" si="8">E42+F42+G42+H42+I42+J42+K42+L42+M42+N42+O42+P42+Q42+R42+S42+T42+U42+X42+Y42+Z42+AA42+AB42+AC42+AD42+AE42+AF42+AG42+AH42+AI42+AJ42+AK42+AL42+AM42+AN42+AO42+AP42+AQ42+AR42+AS42</f>
        <v>0</v>
      </c>
      <c r="BF42" s="8"/>
    </row>
    <row r="43" spans="1:58" x14ac:dyDescent="0.2">
      <c r="A43" s="128"/>
      <c r="B43" s="106"/>
      <c r="C43" s="106" t="s">
        <v>196</v>
      </c>
      <c r="D43" s="17" t="s">
        <v>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14"/>
      <c r="V43" s="60"/>
      <c r="W43" s="60"/>
      <c r="X43" s="24"/>
      <c r="Y43" s="39"/>
      <c r="Z43" s="39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4"/>
      <c r="AU43" s="14"/>
      <c r="AV43" s="61"/>
      <c r="AW43" s="61"/>
      <c r="AX43" s="61"/>
      <c r="AY43" s="61"/>
      <c r="AZ43" s="61"/>
      <c r="BA43" s="61"/>
      <c r="BB43" s="61"/>
      <c r="BC43" s="61"/>
      <c r="BD43" s="61"/>
      <c r="BE43" s="8">
        <f t="shared" si="8"/>
        <v>0</v>
      </c>
      <c r="BF43" s="8"/>
    </row>
    <row r="44" spans="1:58" x14ac:dyDescent="0.2">
      <c r="A44" s="128"/>
      <c r="B44" s="107"/>
      <c r="C44" s="107"/>
      <c r="D44" s="17" t="s">
        <v>7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14"/>
      <c r="V44" s="61"/>
      <c r="W44" s="61"/>
      <c r="X44" s="24"/>
      <c r="Y44" s="39"/>
      <c r="Z44" s="39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4"/>
      <c r="AU44" s="14"/>
      <c r="AV44" s="61"/>
      <c r="AW44" s="61"/>
      <c r="AX44" s="61"/>
      <c r="AY44" s="61"/>
      <c r="AZ44" s="61"/>
      <c r="BA44" s="61"/>
      <c r="BB44" s="61"/>
      <c r="BC44" s="61"/>
      <c r="BD44" s="61"/>
      <c r="BE44" s="8">
        <f t="shared" si="8"/>
        <v>0</v>
      </c>
      <c r="BF44" s="8"/>
    </row>
    <row r="45" spans="1:58" x14ac:dyDescent="0.2">
      <c r="A45" s="128"/>
      <c r="B45" s="112" t="s">
        <v>23</v>
      </c>
      <c r="C45" s="112"/>
      <c r="D45" s="112"/>
      <c r="E45" s="8">
        <f>E5+E39</f>
        <v>36</v>
      </c>
      <c r="F45" s="8">
        <f t="shared" ref="F45:T46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4"/>
      <c r="V45" s="61">
        <f t="shared" ref="V45:Y45" si="10">V5+V23+V39</f>
        <v>0</v>
      </c>
      <c r="W45" s="61">
        <f t="shared" si="10"/>
        <v>0</v>
      </c>
      <c r="X45" s="8">
        <f>X5+X39</f>
        <v>36</v>
      </c>
      <c r="Y45" s="8">
        <f t="shared" ref="Y45:AT46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4"/>
      <c r="AV45" s="60">
        <v>0</v>
      </c>
      <c r="AW45" s="60">
        <v>0</v>
      </c>
      <c r="AX45" s="60">
        <v>0</v>
      </c>
      <c r="AY45" s="60">
        <v>0</v>
      </c>
      <c r="AZ45" s="60">
        <v>0</v>
      </c>
      <c r="BA45" s="60">
        <v>0</v>
      </c>
      <c r="BB45" s="60">
        <v>0</v>
      </c>
      <c r="BC45" s="60">
        <v>0</v>
      </c>
      <c r="BD45" s="60">
        <v>0</v>
      </c>
      <c r="BE45" s="8">
        <v>1404</v>
      </c>
      <c r="BF45" s="8"/>
    </row>
    <row r="46" spans="1:58" x14ac:dyDescent="0.2">
      <c r="A46" s="128"/>
      <c r="B46" s="103" t="s">
        <v>24</v>
      </c>
      <c r="C46" s="103"/>
      <c r="D46" s="103"/>
      <c r="E46" s="16">
        <f>E6+E40</f>
        <v>0</v>
      </c>
      <c r="F46" s="16">
        <f t="shared" si="9"/>
        <v>0</v>
      </c>
      <c r="G46" s="16">
        <f t="shared" si="9"/>
        <v>0</v>
      </c>
      <c r="H46" s="16">
        <f t="shared" si="9"/>
        <v>0</v>
      </c>
      <c r="I46" s="16">
        <f t="shared" si="9"/>
        <v>0</v>
      </c>
      <c r="J46" s="16">
        <f t="shared" si="9"/>
        <v>0</v>
      </c>
      <c r="K46" s="16">
        <f t="shared" si="9"/>
        <v>0</v>
      </c>
      <c r="L46" s="16">
        <f t="shared" si="9"/>
        <v>0</v>
      </c>
      <c r="M46" s="16">
        <f t="shared" si="9"/>
        <v>0</v>
      </c>
      <c r="N46" s="16">
        <f t="shared" si="9"/>
        <v>0</v>
      </c>
      <c r="O46" s="16">
        <f t="shared" si="9"/>
        <v>0</v>
      </c>
      <c r="P46" s="16">
        <f t="shared" si="9"/>
        <v>0</v>
      </c>
      <c r="Q46" s="16">
        <f t="shared" si="9"/>
        <v>0</v>
      </c>
      <c r="R46" s="16">
        <f t="shared" si="9"/>
        <v>0</v>
      </c>
      <c r="S46" s="16">
        <f t="shared" si="9"/>
        <v>0</v>
      </c>
      <c r="T46" s="16">
        <f t="shared" si="9"/>
        <v>0</v>
      </c>
      <c r="U46" s="20"/>
      <c r="V46" s="69">
        <f>V6+V24+V40</f>
        <v>0</v>
      </c>
      <c r="W46" s="69">
        <f>W6+W24+W40</f>
        <v>0</v>
      </c>
      <c r="X46" s="16">
        <f>X6+X40</f>
        <v>0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0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  <c r="AK46" s="16">
        <f t="shared" si="11"/>
        <v>0</v>
      </c>
      <c r="AL46" s="16">
        <f t="shared" si="11"/>
        <v>0</v>
      </c>
      <c r="AM46" s="16">
        <f t="shared" si="11"/>
        <v>0</v>
      </c>
      <c r="AN46" s="16">
        <f t="shared" si="11"/>
        <v>0</v>
      </c>
      <c r="AO46" s="16">
        <f t="shared" si="11"/>
        <v>0</v>
      </c>
      <c r="AP46" s="16">
        <f t="shared" si="11"/>
        <v>0</v>
      </c>
      <c r="AQ46" s="16">
        <f t="shared" si="11"/>
        <v>0</v>
      </c>
      <c r="AR46" s="16">
        <f t="shared" si="11"/>
        <v>0</v>
      </c>
      <c r="AS46" s="16">
        <f t="shared" si="11"/>
        <v>0</v>
      </c>
      <c r="AT46" s="16">
        <f t="shared" si="11"/>
        <v>0</v>
      </c>
      <c r="AU46" s="14"/>
      <c r="AV46" s="60">
        <v>0</v>
      </c>
      <c r="AW46" s="60">
        <v>0</v>
      </c>
      <c r="AX46" s="60">
        <v>0</v>
      </c>
      <c r="AY46" s="60">
        <v>0</v>
      </c>
      <c r="AZ46" s="60">
        <v>0</v>
      </c>
      <c r="BA46" s="60">
        <v>0</v>
      </c>
      <c r="BB46" s="60">
        <v>0</v>
      </c>
      <c r="BC46" s="60">
        <v>0</v>
      </c>
      <c r="BD46" s="60">
        <v>0</v>
      </c>
      <c r="BE46" s="8">
        <f t="shared" ref="BE46" si="12">E46+F46+G46+H46+I46+J46+K46+L46+M46+N46+O46+P46+Q46+R46+S46+T46+U46+X46+Y46+Z46+AA46+AB46+AC46+AD46+AE46+AF46+AG46+AH46+AI46+AJ46+AK46+AL46+AM46+AN46+AO46+AP46+AQ46+AR46+AS46</f>
        <v>0</v>
      </c>
      <c r="BF46" s="8">
        <f>SUM(BF7:BF45)</f>
        <v>0</v>
      </c>
    </row>
    <row r="47" spans="1:58" x14ac:dyDescent="0.2">
      <c r="A47" s="129"/>
      <c r="B47" s="103" t="s">
        <v>16</v>
      </c>
      <c r="C47" s="103"/>
      <c r="D47" s="103"/>
      <c r="E47" s="8">
        <f>SUM(E45:E46)</f>
        <v>36</v>
      </c>
      <c r="F47" s="8">
        <f t="shared" ref="F47:AT47" si="13">SUM(F45:F46)</f>
        <v>36</v>
      </c>
      <c r="G47" s="8">
        <f t="shared" si="13"/>
        <v>36</v>
      </c>
      <c r="H47" s="8">
        <f t="shared" si="13"/>
        <v>36</v>
      </c>
      <c r="I47" s="8">
        <f t="shared" si="13"/>
        <v>36</v>
      </c>
      <c r="J47" s="8">
        <f t="shared" si="13"/>
        <v>36</v>
      </c>
      <c r="K47" s="8">
        <f t="shared" si="13"/>
        <v>36</v>
      </c>
      <c r="L47" s="8">
        <f t="shared" si="13"/>
        <v>36</v>
      </c>
      <c r="M47" s="8">
        <f t="shared" si="13"/>
        <v>36</v>
      </c>
      <c r="N47" s="8">
        <f t="shared" si="13"/>
        <v>36</v>
      </c>
      <c r="O47" s="8">
        <f t="shared" si="13"/>
        <v>36</v>
      </c>
      <c r="P47" s="8">
        <f t="shared" si="13"/>
        <v>36</v>
      </c>
      <c r="Q47" s="8">
        <f t="shared" si="13"/>
        <v>36</v>
      </c>
      <c r="R47" s="8">
        <f t="shared" si="13"/>
        <v>36</v>
      </c>
      <c r="S47" s="8">
        <f t="shared" si="13"/>
        <v>36</v>
      </c>
      <c r="T47" s="8">
        <f t="shared" si="13"/>
        <v>36</v>
      </c>
      <c r="U47" s="14"/>
      <c r="V47" s="61">
        <f t="shared" si="13"/>
        <v>0</v>
      </c>
      <c r="W47" s="61">
        <f t="shared" si="13"/>
        <v>0</v>
      </c>
      <c r="X47" s="8">
        <f t="shared" si="13"/>
        <v>36</v>
      </c>
      <c r="Y47" s="8">
        <f t="shared" si="13"/>
        <v>36</v>
      </c>
      <c r="Z47" s="8">
        <f t="shared" si="13"/>
        <v>36</v>
      </c>
      <c r="AA47" s="8">
        <f t="shared" si="13"/>
        <v>36</v>
      </c>
      <c r="AB47" s="8">
        <f t="shared" si="13"/>
        <v>36</v>
      </c>
      <c r="AC47" s="8">
        <f t="shared" si="13"/>
        <v>36</v>
      </c>
      <c r="AD47" s="8">
        <f t="shared" si="13"/>
        <v>36</v>
      </c>
      <c r="AE47" s="8">
        <f t="shared" si="13"/>
        <v>36</v>
      </c>
      <c r="AF47" s="8">
        <f t="shared" si="13"/>
        <v>36</v>
      </c>
      <c r="AG47" s="8">
        <f t="shared" si="13"/>
        <v>36</v>
      </c>
      <c r="AH47" s="8">
        <f t="shared" si="13"/>
        <v>36</v>
      </c>
      <c r="AI47" s="8">
        <f t="shared" si="13"/>
        <v>36</v>
      </c>
      <c r="AJ47" s="8">
        <f t="shared" si="13"/>
        <v>36</v>
      </c>
      <c r="AK47" s="8">
        <f t="shared" si="13"/>
        <v>36</v>
      </c>
      <c r="AL47" s="8">
        <f t="shared" si="13"/>
        <v>36</v>
      </c>
      <c r="AM47" s="8">
        <f t="shared" si="13"/>
        <v>36</v>
      </c>
      <c r="AN47" s="8">
        <f t="shared" si="13"/>
        <v>36</v>
      </c>
      <c r="AO47" s="8">
        <f t="shared" si="13"/>
        <v>36</v>
      </c>
      <c r="AP47" s="8">
        <f t="shared" si="13"/>
        <v>36</v>
      </c>
      <c r="AQ47" s="8">
        <f t="shared" si="13"/>
        <v>36</v>
      </c>
      <c r="AR47" s="8">
        <f t="shared" si="13"/>
        <v>36</v>
      </c>
      <c r="AS47" s="8">
        <f t="shared" si="13"/>
        <v>36</v>
      </c>
      <c r="AT47" s="8">
        <f t="shared" si="13"/>
        <v>36</v>
      </c>
      <c r="AU47" s="14"/>
      <c r="AV47" s="60">
        <v>0</v>
      </c>
      <c r="AW47" s="60">
        <v>0</v>
      </c>
      <c r="AX47" s="60">
        <v>0</v>
      </c>
      <c r="AY47" s="60">
        <v>0</v>
      </c>
      <c r="AZ47" s="60">
        <v>0</v>
      </c>
      <c r="BA47" s="60">
        <v>0</v>
      </c>
      <c r="BB47" s="60">
        <v>0</v>
      </c>
      <c r="BC47" s="60">
        <v>0</v>
      </c>
      <c r="BD47" s="60">
        <v>0</v>
      </c>
      <c r="BE47" s="149">
        <v>1404</v>
      </c>
      <c r="BF47" s="150"/>
    </row>
    <row r="48" spans="1:58" customFormat="1" x14ac:dyDescent="0.2">
      <c r="AR48" t="s">
        <v>57</v>
      </c>
    </row>
    <row r="49" spans="1:25" customFormat="1" x14ac:dyDescent="0.2"/>
    <row r="50" spans="1:25" customFormat="1" x14ac:dyDescent="0.2">
      <c r="W50" s="62"/>
      <c r="Y50" t="s">
        <v>27</v>
      </c>
    </row>
    <row r="52" spans="1:25" x14ac:dyDescent="0.2">
      <c r="W52" s="63"/>
      <c r="Y52" s="1" t="s">
        <v>28</v>
      </c>
    </row>
    <row r="53" spans="1:25" x14ac:dyDescent="0.2">
      <c r="A53" s="3" t="s">
        <v>19</v>
      </c>
    </row>
  </sheetData>
  <mergeCells count="52">
    <mergeCell ref="B45:D45"/>
    <mergeCell ref="B46:D46"/>
    <mergeCell ref="B47:D47"/>
    <mergeCell ref="BE47:BF47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C13:C14"/>
    <mergeCell ref="B15:B16"/>
    <mergeCell ref="C15:C16"/>
    <mergeCell ref="B17:B18"/>
    <mergeCell ref="C17:C18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A2:A4"/>
    <mergeCell ref="B2:B4"/>
    <mergeCell ref="C2:C4"/>
    <mergeCell ref="D2:D4"/>
    <mergeCell ref="BE2:BE4"/>
    <mergeCell ref="BF2:BF4"/>
    <mergeCell ref="E3:BD3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 2023-24 уч.год</vt:lpstr>
      <vt:lpstr>учебный (3курс)  2023-24 уч.год</vt:lpstr>
      <vt:lpstr>учебный (2курс) 2023-24 уч.год</vt:lpstr>
      <vt:lpstr>учебный (1курс)  2023-24 уч </vt:lpstr>
      <vt:lpstr>'учебный (1курс)  2023-24 уч '!_ftn1</vt:lpstr>
      <vt:lpstr>'учебный (2курс) 2023-24 уч.год'!_ftn1</vt:lpstr>
      <vt:lpstr>'учебный (3курс)  2023-24 уч.год'!_ftn1</vt:lpstr>
      <vt:lpstr>'учебный (4курс)  2023-24 уч.год'!_ftn1</vt:lpstr>
      <vt:lpstr>'учебный (1курс)  2023-24 уч '!_ftnref1</vt:lpstr>
      <vt:lpstr>'учебный (2курс) 2023-24 уч.год'!_ftnref1</vt:lpstr>
      <vt:lpstr>'учебный (3курс)  2023-24 уч.год'!_ftnref1</vt:lpstr>
      <vt:lpstr>'учебный (4курс)  2023-24 уч.год'!_ftnref1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</dc:creator>
  <cp:lastModifiedBy>Пользователь</cp:lastModifiedBy>
  <cp:lastPrinted>2020-07-22T09:35:31Z</cp:lastPrinted>
  <dcterms:created xsi:type="dcterms:W3CDTF">2011-01-28T09:41:23Z</dcterms:created>
  <dcterms:modified xsi:type="dcterms:W3CDTF">2023-07-26T07:48:52Z</dcterms:modified>
</cp:coreProperties>
</file>