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2315" windowHeight="7875" activeTab="3"/>
  </bookViews>
  <sheets>
    <sheet name="учебный (4курс)  " sheetId="28" r:id="rId1"/>
    <sheet name="учебный (3курс) 2023-24 " sheetId="17" r:id="rId2"/>
    <sheet name="учебный (2курс) 2023-24" sheetId="6" r:id="rId3"/>
    <sheet name="учебный (1курс)  2023-24 уч " sheetId="27" r:id="rId4"/>
  </sheets>
  <definedNames>
    <definedName name="_ftn1" localSheetId="3">'учебный (1курс)  2023-24 уч '!$A$53</definedName>
    <definedName name="_ftn1" localSheetId="2">'учебный (2курс) 2023-24'!$A$67</definedName>
    <definedName name="_ftn1" localSheetId="1">'учебный (3курс) 2023-24 '!$A$65</definedName>
    <definedName name="_ftn1" localSheetId="0">'учебный (4курс)  '!$A$53</definedName>
    <definedName name="_ftnref1" localSheetId="3">'учебный (1курс)  2023-24 уч '!$BE$2</definedName>
    <definedName name="_ftnref1" localSheetId="2">'учебный (2курс) 2023-24'!$BE$2</definedName>
    <definedName name="_ftnref1" localSheetId="1">'учебный (3курс) 2023-24 '!$BE$2</definedName>
    <definedName name="_ftnref1" localSheetId="0">'учебный (4курс)  '!$BG$2</definedName>
  </definedNames>
  <calcPr calcId="144525"/>
</workbook>
</file>

<file path=xl/calcChain.xml><?xml version="1.0" encoding="utf-8"?>
<calcChain xmlns="http://schemas.openxmlformats.org/spreadsheetml/2006/main">
  <c r="BE26" i="27" l="1"/>
  <c r="AF46" i="27"/>
  <c r="AG46" i="27"/>
  <c r="AF45" i="27"/>
  <c r="AG45" i="27"/>
  <c r="H46" i="27"/>
  <c r="I46" i="27"/>
  <c r="J46" i="27"/>
  <c r="K46" i="27"/>
  <c r="L46" i="27"/>
  <c r="M46" i="27"/>
  <c r="N46" i="27"/>
  <c r="P46" i="27"/>
  <c r="H45" i="27"/>
  <c r="I45" i="27"/>
  <c r="J45" i="27"/>
  <c r="K45" i="27"/>
  <c r="L45" i="27"/>
  <c r="M45" i="27"/>
  <c r="N45" i="27"/>
  <c r="P45" i="27"/>
  <c r="E46" i="27"/>
  <c r="E45" i="27"/>
  <c r="F6" i="27"/>
  <c r="G6" i="27"/>
  <c r="H6" i="27"/>
  <c r="I6" i="27"/>
  <c r="J6" i="27"/>
  <c r="K6" i="27"/>
  <c r="L6" i="27"/>
  <c r="M6" i="27"/>
  <c r="N6" i="27"/>
  <c r="O6" i="27"/>
  <c r="O46" i="27" s="1"/>
  <c r="P6" i="27"/>
  <c r="Q6" i="27"/>
  <c r="Q46" i="27" s="1"/>
  <c r="R6" i="27"/>
  <c r="R46" i="27" s="1"/>
  <c r="S6" i="27"/>
  <c r="T6" i="27"/>
  <c r="T46" i="27" s="1"/>
  <c r="U6" i="27"/>
  <c r="V6" i="27"/>
  <c r="W6" i="27"/>
  <c r="X6" i="27"/>
  <c r="X46" i="27" s="1"/>
  <c r="Y6" i="27"/>
  <c r="Y46" i="27" s="1"/>
  <c r="Z6" i="27"/>
  <c r="Z46" i="27" s="1"/>
  <c r="AA6" i="27"/>
  <c r="AA46" i="27" s="1"/>
  <c r="AB6" i="27"/>
  <c r="AB46" i="27" s="1"/>
  <c r="AC6" i="27"/>
  <c r="AD6" i="27"/>
  <c r="AE6" i="27"/>
  <c r="AF6" i="27"/>
  <c r="AG6" i="27"/>
  <c r="AH6" i="27"/>
  <c r="AH46" i="27" s="1"/>
  <c r="AI6" i="27"/>
  <c r="AI46" i="27" s="1"/>
  <c r="AJ6" i="27"/>
  <c r="AK6" i="27"/>
  <c r="AK46" i="27" s="1"/>
  <c r="AL6" i="27"/>
  <c r="AM6" i="27"/>
  <c r="AM46" i="27" s="1"/>
  <c r="AN6" i="27"/>
  <c r="AO6" i="27"/>
  <c r="AO46" i="27" s="1"/>
  <c r="AP6" i="27"/>
  <c r="AP46" i="27" s="1"/>
  <c r="AQ6" i="27"/>
  <c r="AQ46" i="27" s="1"/>
  <c r="AR6" i="27"/>
  <c r="AR46" i="27" s="1"/>
  <c r="AS6" i="27"/>
  <c r="AS46" i="27" s="1"/>
  <c r="AT6" i="27"/>
  <c r="AT46" i="27" s="1"/>
  <c r="E6" i="27"/>
  <c r="F5" i="27"/>
  <c r="G5" i="27"/>
  <c r="H5" i="27"/>
  <c r="I5" i="27"/>
  <c r="J5" i="27"/>
  <c r="K5" i="27"/>
  <c r="L5" i="27"/>
  <c r="M5" i="27"/>
  <c r="N5" i="27"/>
  <c r="O5" i="27"/>
  <c r="O45" i="27" s="1"/>
  <c r="P5" i="27"/>
  <c r="Q5" i="27"/>
  <c r="Q45" i="27" s="1"/>
  <c r="R5" i="27"/>
  <c r="R45" i="27" s="1"/>
  <c r="S5" i="27"/>
  <c r="T5" i="27"/>
  <c r="T45" i="27" s="1"/>
  <c r="U5" i="27"/>
  <c r="V5" i="27"/>
  <c r="W5" i="27"/>
  <c r="X5" i="27"/>
  <c r="X45" i="27" s="1"/>
  <c r="Y5" i="27"/>
  <c r="Y45" i="27" s="1"/>
  <c r="Z5" i="27"/>
  <c r="Z45" i="27" s="1"/>
  <c r="AA5" i="27"/>
  <c r="AA45" i="27" s="1"/>
  <c r="AB5" i="27"/>
  <c r="AB45" i="27" s="1"/>
  <c r="AC5" i="27"/>
  <c r="AD5" i="27"/>
  <c r="AE5" i="27"/>
  <c r="AF5" i="27"/>
  <c r="AG5" i="27"/>
  <c r="AH5" i="27"/>
  <c r="AH45" i="27" s="1"/>
  <c r="AI5" i="27"/>
  <c r="AI45" i="27" s="1"/>
  <c r="AJ5" i="27"/>
  <c r="AK5" i="27"/>
  <c r="AK45" i="27" s="1"/>
  <c r="AL5" i="27"/>
  <c r="AM5" i="27"/>
  <c r="AM45" i="27" s="1"/>
  <c r="AN5" i="27"/>
  <c r="AO5" i="27"/>
  <c r="AO45" i="27" s="1"/>
  <c r="AP5" i="27"/>
  <c r="AP45" i="27" s="1"/>
  <c r="AQ5" i="27"/>
  <c r="AQ45" i="27" s="1"/>
  <c r="AR5" i="27"/>
  <c r="AR45" i="27" s="1"/>
  <c r="AS5" i="27"/>
  <c r="AS45" i="27" s="1"/>
  <c r="AT5" i="27"/>
  <c r="AT45" i="27" s="1"/>
  <c r="E5" i="27"/>
  <c r="AT40" i="27"/>
  <c r="AT39" i="27"/>
  <c r="AT47" i="27" l="1"/>
  <c r="AU47" i="28"/>
  <c r="AT47" i="28"/>
  <c r="AS47" i="28"/>
  <c r="AR47" i="28"/>
  <c r="AQ47" i="28"/>
  <c r="AP47" i="28"/>
  <c r="AO47" i="28"/>
  <c r="AN47" i="28"/>
  <c r="AM47" i="28"/>
  <c r="AL47" i="28"/>
  <c r="AU46" i="28"/>
  <c r="AT46" i="28"/>
  <c r="AS46" i="28"/>
  <c r="AR46" i="28"/>
  <c r="AQ46" i="28"/>
  <c r="AP46" i="28"/>
  <c r="AO46" i="28"/>
  <c r="AN46" i="28"/>
  <c r="AM46" i="28"/>
  <c r="AL46" i="28"/>
  <c r="W46" i="28"/>
  <c r="V46" i="28"/>
  <c r="O46" i="28"/>
  <c r="N46" i="28"/>
  <c r="M46" i="28"/>
  <c r="AU45" i="28"/>
  <c r="AT45" i="28"/>
  <c r="AS45" i="28"/>
  <c r="AR45" i="28"/>
  <c r="AQ45" i="28"/>
  <c r="AP45" i="28"/>
  <c r="AO45" i="28"/>
  <c r="AN45" i="28"/>
  <c r="AM45" i="28"/>
  <c r="AL45" i="28"/>
  <c r="W45" i="28"/>
  <c r="W47" i="28" s="1"/>
  <c r="V45" i="28"/>
  <c r="V47" i="28" s="1"/>
  <c r="O45" i="28"/>
  <c r="O47" i="28" s="1"/>
  <c r="N45" i="28"/>
  <c r="N47" i="28" s="1"/>
  <c r="M45" i="28"/>
  <c r="M47" i="28" s="1"/>
  <c r="BH44" i="28"/>
  <c r="BG43" i="28"/>
  <c r="BG41" i="28"/>
  <c r="BH40" i="28"/>
  <c r="BG39" i="28"/>
  <c r="BH38" i="28"/>
  <c r="BG37" i="28"/>
  <c r="AU36" i="28"/>
  <c r="AT36" i="28"/>
  <c r="AS36" i="28"/>
  <c r="AR36" i="28"/>
  <c r="AQ36" i="28"/>
  <c r="AP36" i="28"/>
  <c r="AO36" i="28"/>
  <c r="AN36" i="28"/>
  <c r="AM36" i="28"/>
  <c r="AL36" i="28"/>
  <c r="AJ36" i="28"/>
  <c r="AI36" i="28"/>
  <c r="AH36" i="28"/>
  <c r="AG36" i="28"/>
  <c r="AF36" i="28"/>
  <c r="AE36" i="28"/>
  <c r="AD36" i="28"/>
  <c r="AC36" i="28"/>
  <c r="AB36" i="28"/>
  <c r="AA36" i="28"/>
  <c r="Z36" i="28"/>
  <c r="Y36" i="28"/>
  <c r="X36" i="28"/>
  <c r="U36" i="28"/>
  <c r="T36" i="28"/>
  <c r="S36" i="28"/>
  <c r="R36" i="28"/>
  <c r="Q36" i="28"/>
  <c r="P36" i="28"/>
  <c r="L36" i="28"/>
  <c r="K36" i="28"/>
  <c r="J36" i="28"/>
  <c r="I36" i="28"/>
  <c r="H36" i="28"/>
  <c r="G36" i="28"/>
  <c r="F36" i="28"/>
  <c r="E36" i="28"/>
  <c r="AU35" i="28"/>
  <c r="AT35" i="28"/>
  <c r="AS35" i="28"/>
  <c r="AR35" i="28"/>
  <c r="AQ35" i="28"/>
  <c r="AP35" i="28"/>
  <c r="AO35" i="28"/>
  <c r="AN35" i="28"/>
  <c r="AM35" i="28"/>
  <c r="AL35" i="28"/>
  <c r="AJ35" i="28"/>
  <c r="AI35" i="28"/>
  <c r="AH35" i="28"/>
  <c r="AG35" i="28"/>
  <c r="AF35" i="28"/>
  <c r="AE35" i="28"/>
  <c r="AD35" i="28"/>
  <c r="AC35" i="28"/>
  <c r="AB35" i="28"/>
  <c r="AA35" i="28"/>
  <c r="Z35" i="28"/>
  <c r="Y35" i="28"/>
  <c r="X35" i="28"/>
  <c r="U35" i="28"/>
  <c r="T35" i="28"/>
  <c r="S35" i="28"/>
  <c r="R35" i="28"/>
  <c r="Q35" i="28"/>
  <c r="P35" i="28"/>
  <c r="L35" i="28"/>
  <c r="K35" i="28"/>
  <c r="J35" i="28"/>
  <c r="I35" i="28"/>
  <c r="H35" i="28"/>
  <c r="G35" i="28"/>
  <c r="F35" i="28"/>
  <c r="E35" i="28"/>
  <c r="BH34" i="28"/>
  <c r="BG33" i="28"/>
  <c r="BH32" i="28"/>
  <c r="BG31" i="28"/>
  <c r="AU30" i="28"/>
  <c r="AT30" i="28"/>
  <c r="AS30" i="28"/>
  <c r="AR30" i="28"/>
  <c r="AQ30" i="28"/>
  <c r="AP30" i="28"/>
  <c r="AO30" i="28"/>
  <c r="AN30" i="28"/>
  <c r="AM30" i="28"/>
  <c r="AL30" i="28"/>
  <c r="AJ30" i="28"/>
  <c r="AI30" i="28"/>
  <c r="AH30" i="28"/>
  <c r="AG30" i="28"/>
  <c r="AF30" i="28"/>
  <c r="AE30" i="28"/>
  <c r="AD30" i="28"/>
  <c r="AC30" i="28"/>
  <c r="AB30" i="28"/>
  <c r="AA30" i="28"/>
  <c r="Z30" i="28"/>
  <c r="Y30" i="28"/>
  <c r="X30" i="28"/>
  <c r="U30" i="28"/>
  <c r="T30" i="28"/>
  <c r="S30" i="28"/>
  <c r="R30" i="28"/>
  <c r="Q30" i="28"/>
  <c r="P30" i="28"/>
  <c r="L30" i="28"/>
  <c r="K30" i="28"/>
  <c r="J30" i="28"/>
  <c r="I30" i="28"/>
  <c r="H30" i="28"/>
  <c r="G30" i="28"/>
  <c r="F30" i="28"/>
  <c r="E30" i="28"/>
  <c r="AU29" i="28"/>
  <c r="AT29" i="28"/>
  <c r="AS29" i="28"/>
  <c r="AR29" i="28"/>
  <c r="AQ29" i="28"/>
  <c r="AP29" i="28"/>
  <c r="AO29" i="28"/>
  <c r="AN29" i="28"/>
  <c r="AM29" i="28"/>
  <c r="AL29" i="28"/>
  <c r="AJ29" i="28"/>
  <c r="AI29" i="28"/>
  <c r="AH29" i="28"/>
  <c r="AG29" i="28"/>
  <c r="AF29" i="28"/>
  <c r="AE29" i="28"/>
  <c r="AD29" i="28"/>
  <c r="AC29" i="28"/>
  <c r="AB29" i="28"/>
  <c r="AA29" i="28"/>
  <c r="Z29" i="28"/>
  <c r="Y29" i="28"/>
  <c r="X29" i="28"/>
  <c r="U29" i="28"/>
  <c r="T29" i="28"/>
  <c r="S29" i="28"/>
  <c r="R29" i="28"/>
  <c r="Q29" i="28"/>
  <c r="P29" i="28"/>
  <c r="L29" i="28"/>
  <c r="K29" i="28"/>
  <c r="J29" i="28"/>
  <c r="I29" i="28"/>
  <c r="H29" i="28"/>
  <c r="G29" i="28"/>
  <c r="F29" i="28"/>
  <c r="BG29" i="28" s="1"/>
  <c r="E29" i="28"/>
  <c r="BH28" i="28"/>
  <c r="BG27" i="28"/>
  <c r="BH26" i="28"/>
  <c r="BG25" i="28"/>
  <c r="BH24" i="28"/>
  <c r="BG23" i="28"/>
  <c r="AU22" i="28"/>
  <c r="AT22" i="28"/>
  <c r="AS22" i="28"/>
  <c r="AR22" i="28"/>
  <c r="AQ22" i="28"/>
  <c r="AP22" i="28"/>
  <c r="AO22" i="28"/>
  <c r="AN22" i="28"/>
  <c r="AM22" i="28"/>
  <c r="AL22" i="28"/>
  <c r="AJ22" i="28"/>
  <c r="AI22" i="28"/>
  <c r="AH22" i="28"/>
  <c r="AG22" i="28"/>
  <c r="AF22" i="28"/>
  <c r="AE22" i="28"/>
  <c r="AD22" i="28"/>
  <c r="AC22" i="28"/>
  <c r="AB22" i="28"/>
  <c r="AA22" i="28"/>
  <c r="Z22" i="28"/>
  <c r="Y22" i="28"/>
  <c r="X22" i="28"/>
  <c r="U22" i="28"/>
  <c r="T22" i="28"/>
  <c r="S22" i="28"/>
  <c r="R22" i="28"/>
  <c r="Q22" i="28"/>
  <c r="P22" i="28"/>
  <c r="L22" i="28"/>
  <c r="K22" i="28"/>
  <c r="J22" i="28"/>
  <c r="I22" i="28"/>
  <c r="H22" i="28"/>
  <c r="G22" i="28"/>
  <c r="F22" i="28"/>
  <c r="E22" i="28"/>
  <c r="AU21" i="28"/>
  <c r="AT21" i="28"/>
  <c r="AS21" i="28"/>
  <c r="AR21" i="28"/>
  <c r="AQ21" i="28"/>
  <c r="AP21" i="28"/>
  <c r="AO21" i="28"/>
  <c r="AN21" i="28"/>
  <c r="AM21" i="28"/>
  <c r="AL21" i="28"/>
  <c r="AJ21" i="28"/>
  <c r="AI21" i="28"/>
  <c r="AH21" i="28"/>
  <c r="AG21" i="28"/>
  <c r="AF21" i="28"/>
  <c r="AE21" i="28"/>
  <c r="AD21" i="28"/>
  <c r="AC21" i="28"/>
  <c r="AB21" i="28"/>
  <c r="AA21" i="28"/>
  <c r="Z21" i="28"/>
  <c r="Y21" i="28"/>
  <c r="X21" i="28"/>
  <c r="U21" i="28"/>
  <c r="T21" i="28"/>
  <c r="S21" i="28"/>
  <c r="R21" i="28"/>
  <c r="Q21" i="28"/>
  <c r="P21" i="28"/>
  <c r="L21" i="28"/>
  <c r="K21" i="28"/>
  <c r="J21" i="28"/>
  <c r="I21" i="28"/>
  <c r="H21" i="28"/>
  <c r="G21" i="28"/>
  <c r="F21" i="28"/>
  <c r="BG21" i="28" s="1"/>
  <c r="E21" i="28"/>
  <c r="AU20" i="28"/>
  <c r="AT20" i="28"/>
  <c r="AS20" i="28"/>
  <c r="AR20" i="28"/>
  <c r="AQ20" i="28"/>
  <c r="AP20" i="28"/>
  <c r="AO20" i="28"/>
  <c r="AN20" i="28"/>
  <c r="AM20" i="28"/>
  <c r="AL20" i="28"/>
  <c r="AJ20" i="28"/>
  <c r="AI20" i="28"/>
  <c r="AH20" i="28"/>
  <c r="AG20" i="28"/>
  <c r="AF20" i="28"/>
  <c r="AE20" i="28"/>
  <c r="AD20" i="28"/>
  <c r="AC20" i="28"/>
  <c r="AB20" i="28"/>
  <c r="AA20" i="28"/>
  <c r="Z20" i="28"/>
  <c r="Y20" i="28"/>
  <c r="X20" i="28"/>
  <c r="U20" i="28"/>
  <c r="T20" i="28"/>
  <c r="S20" i="28"/>
  <c r="R20" i="28"/>
  <c r="Q20" i="28"/>
  <c r="P20" i="28"/>
  <c r="L20" i="28"/>
  <c r="K20" i="28"/>
  <c r="J20" i="28"/>
  <c r="I20" i="28"/>
  <c r="H20" i="28"/>
  <c r="G20" i="28"/>
  <c r="F20" i="28"/>
  <c r="E20" i="28"/>
  <c r="AU19" i="28"/>
  <c r="AT19" i="28"/>
  <c r="AS19" i="28"/>
  <c r="AR19" i="28"/>
  <c r="AQ19" i="28"/>
  <c r="AP19" i="28"/>
  <c r="AO19" i="28"/>
  <c r="AN19" i="28"/>
  <c r="AM19" i="28"/>
  <c r="AL19" i="28"/>
  <c r="AJ19" i="28"/>
  <c r="AI19" i="28"/>
  <c r="AH19" i="28"/>
  <c r="AG19" i="28"/>
  <c r="AF19" i="28"/>
  <c r="AE19" i="28"/>
  <c r="AD19" i="28"/>
  <c r="AC19" i="28"/>
  <c r="AB19" i="28"/>
  <c r="AA19" i="28"/>
  <c r="Z19" i="28"/>
  <c r="Y19" i="28"/>
  <c r="X19" i="28"/>
  <c r="U19" i="28"/>
  <c r="T19" i="28"/>
  <c r="S19" i="28"/>
  <c r="R19" i="28"/>
  <c r="Q19" i="28"/>
  <c r="P19" i="28"/>
  <c r="H19" i="28"/>
  <c r="G19" i="28"/>
  <c r="F19" i="28"/>
  <c r="BG19" i="28" s="1"/>
  <c r="E19" i="28"/>
  <c r="BH18" i="28"/>
  <c r="BG17" i="28"/>
  <c r="BH16" i="28"/>
  <c r="BG15" i="28"/>
  <c r="AU14" i="28"/>
  <c r="AT14" i="28"/>
  <c r="AS14" i="28"/>
  <c r="AR14" i="28"/>
  <c r="AQ14" i="28"/>
  <c r="AP14" i="28"/>
  <c r="AO14" i="28"/>
  <c r="AN14" i="28"/>
  <c r="AM14" i="28"/>
  <c r="AL14" i="28"/>
  <c r="AJ14" i="28"/>
  <c r="AI14" i="28"/>
  <c r="AH14" i="28"/>
  <c r="AG14" i="28"/>
  <c r="AF14" i="28"/>
  <c r="AE14" i="28"/>
  <c r="AD14" i="28"/>
  <c r="AC14" i="28"/>
  <c r="AB14" i="28"/>
  <c r="AA14" i="28"/>
  <c r="Z14" i="28"/>
  <c r="Y14" i="28"/>
  <c r="X14" i="28"/>
  <c r="U14" i="28"/>
  <c r="T14" i="28"/>
  <c r="S14" i="28"/>
  <c r="R14" i="28"/>
  <c r="Q14" i="28"/>
  <c r="P14" i="28"/>
  <c r="L14" i="28"/>
  <c r="K14" i="28"/>
  <c r="J14" i="28"/>
  <c r="I14" i="28"/>
  <c r="H14" i="28"/>
  <c r="G14" i="28"/>
  <c r="F14" i="28"/>
  <c r="E14" i="28"/>
  <c r="AU13" i="28"/>
  <c r="AT13" i="28"/>
  <c r="AS13" i="28"/>
  <c r="AR13" i="28"/>
  <c r="AQ13" i="28"/>
  <c r="AP13" i="28"/>
  <c r="AO13" i="28"/>
  <c r="AN13" i="28"/>
  <c r="AM13" i="28"/>
  <c r="AL13" i="28"/>
  <c r="AJ13" i="28"/>
  <c r="AI13" i="28"/>
  <c r="AH13" i="28"/>
  <c r="AG13" i="28"/>
  <c r="AF13" i="28"/>
  <c r="AE13" i="28"/>
  <c r="AD13" i="28"/>
  <c r="AC13" i="28"/>
  <c r="AB13" i="28"/>
  <c r="AA13" i="28"/>
  <c r="Z13" i="28"/>
  <c r="Y13" i="28"/>
  <c r="X13" i="28"/>
  <c r="U13" i="28"/>
  <c r="T13" i="28"/>
  <c r="S13" i="28"/>
  <c r="R13" i="28"/>
  <c r="Q13" i="28"/>
  <c r="P13" i="28"/>
  <c r="L13" i="28"/>
  <c r="K13" i="28"/>
  <c r="J13" i="28"/>
  <c r="I13" i="28"/>
  <c r="H13" i="28"/>
  <c r="G13" i="28"/>
  <c r="F13" i="28"/>
  <c r="BG13" i="28" s="1"/>
  <c r="E13" i="28"/>
  <c r="AU12" i="28"/>
  <c r="AT12" i="28"/>
  <c r="AS12" i="28"/>
  <c r="AR12" i="28"/>
  <c r="AQ12" i="28"/>
  <c r="AP12" i="28"/>
  <c r="AO12" i="28"/>
  <c r="AN12" i="28"/>
  <c r="AM12" i="28"/>
  <c r="AL12" i="28"/>
  <c r="AJ12" i="28"/>
  <c r="AI12" i="28"/>
  <c r="AH12" i="28"/>
  <c r="AG12" i="28"/>
  <c r="AF12" i="28"/>
  <c r="AE12" i="28"/>
  <c r="AD12" i="28"/>
  <c r="AC12" i="28"/>
  <c r="AB12" i="28"/>
  <c r="AA12" i="28"/>
  <c r="Z12" i="28"/>
  <c r="Y12" i="28"/>
  <c r="X12" i="28"/>
  <c r="U12" i="28"/>
  <c r="T12" i="28"/>
  <c r="S12" i="28"/>
  <c r="R12" i="28"/>
  <c r="Q12" i="28"/>
  <c r="P12" i="28"/>
  <c r="L12" i="28"/>
  <c r="K12" i="28"/>
  <c r="J12" i="28"/>
  <c r="I12" i="28"/>
  <c r="H12" i="28"/>
  <c r="G12" i="28"/>
  <c r="F12" i="28"/>
  <c r="E12" i="28"/>
  <c r="AU11" i="28"/>
  <c r="AT11" i="28"/>
  <c r="AS11" i="28"/>
  <c r="AR11" i="28"/>
  <c r="AQ11" i="28"/>
  <c r="AP11" i="28"/>
  <c r="AO11" i="28"/>
  <c r="AN11" i="28"/>
  <c r="AM11" i="28"/>
  <c r="AL11" i="28"/>
  <c r="AJ11" i="28"/>
  <c r="AI11" i="28"/>
  <c r="AH11" i="28"/>
  <c r="AG11" i="28"/>
  <c r="AF11" i="28"/>
  <c r="AE11" i="28"/>
  <c r="AD11" i="28"/>
  <c r="AC11" i="28"/>
  <c r="AB11" i="28"/>
  <c r="AA11" i="28"/>
  <c r="Z11" i="28"/>
  <c r="Y11" i="28"/>
  <c r="X11" i="28"/>
  <c r="U11" i="28"/>
  <c r="T11" i="28"/>
  <c r="S11" i="28"/>
  <c r="R11" i="28"/>
  <c r="Q11" i="28"/>
  <c r="P11" i="28"/>
  <c r="L11" i="28"/>
  <c r="K11" i="28"/>
  <c r="J11" i="28"/>
  <c r="I11" i="28"/>
  <c r="H11" i="28"/>
  <c r="G11" i="28"/>
  <c r="F11" i="28"/>
  <c r="E11" i="28"/>
  <c r="BH10" i="28"/>
  <c r="BG9" i="28"/>
  <c r="BH8" i="28"/>
  <c r="BG7" i="28"/>
  <c r="AU6" i="28"/>
  <c r="AT6" i="28"/>
  <c r="AS6" i="28"/>
  <c r="AR6" i="28"/>
  <c r="AQ6" i="28"/>
  <c r="AP6" i="28"/>
  <c r="AO6" i="28"/>
  <c r="AN6" i="28"/>
  <c r="AM6" i="28"/>
  <c r="AL6" i="28"/>
  <c r="AJ6" i="28"/>
  <c r="AI6" i="28"/>
  <c r="AH6" i="28"/>
  <c r="AG6" i="28"/>
  <c r="AF6" i="28"/>
  <c r="AE6" i="28"/>
  <c r="AD6" i="28"/>
  <c r="AC6" i="28"/>
  <c r="AB6" i="28"/>
  <c r="AA6" i="28"/>
  <c r="Z6" i="28"/>
  <c r="Y6" i="28"/>
  <c r="X6" i="28"/>
  <c r="U6" i="28"/>
  <c r="T6" i="28"/>
  <c r="S6" i="28"/>
  <c r="R6" i="28"/>
  <c r="Q6" i="28"/>
  <c r="P6" i="28"/>
  <c r="L6" i="28"/>
  <c r="K6" i="28"/>
  <c r="J6" i="28"/>
  <c r="I6" i="28"/>
  <c r="H6" i="28"/>
  <c r="G6" i="28"/>
  <c r="F6" i="28"/>
  <c r="E6" i="28"/>
  <c r="BH6" i="28" s="1"/>
  <c r="AU5" i="28"/>
  <c r="AT5" i="28"/>
  <c r="AS5" i="28"/>
  <c r="AR5" i="28"/>
  <c r="AQ5" i="28"/>
  <c r="AP5" i="28"/>
  <c r="AO5" i="28"/>
  <c r="AN5" i="28"/>
  <c r="AM5" i="28"/>
  <c r="AL5" i="28"/>
  <c r="AJ5" i="28"/>
  <c r="AI5" i="28"/>
  <c r="AH5" i="28"/>
  <c r="AG5" i="28"/>
  <c r="AF5" i="28"/>
  <c r="AE5" i="28"/>
  <c r="AD5" i="28"/>
  <c r="AC5" i="28"/>
  <c r="AB5" i="28"/>
  <c r="AA5" i="28"/>
  <c r="Z5" i="28"/>
  <c r="Y5" i="28"/>
  <c r="X5" i="28"/>
  <c r="U5" i="28"/>
  <c r="T5" i="28"/>
  <c r="S5" i="28"/>
  <c r="R5" i="28"/>
  <c r="Q5" i="28"/>
  <c r="P5" i="28"/>
  <c r="L5" i="28"/>
  <c r="K5" i="28"/>
  <c r="J5" i="28"/>
  <c r="I5" i="28"/>
  <c r="H5" i="28"/>
  <c r="G5" i="28"/>
  <c r="F5" i="28"/>
  <c r="E5" i="28"/>
  <c r="V45" i="27"/>
  <c r="W45" i="27"/>
  <c r="V46" i="27"/>
  <c r="W46" i="27"/>
  <c r="W47" i="27" s="1"/>
  <c r="V47" i="27"/>
  <c r="BE44" i="27"/>
  <c r="BE43" i="27"/>
  <c r="BE42" i="27"/>
  <c r="BE41" i="27"/>
  <c r="AS40" i="27"/>
  <c r="AR40" i="27"/>
  <c r="AQ40" i="27"/>
  <c r="AP40" i="27"/>
  <c r="AO40" i="27"/>
  <c r="AN40" i="27"/>
  <c r="AN46" i="27" s="1"/>
  <c r="AM40" i="27"/>
  <c r="AL40" i="27"/>
  <c r="AL46" i="27" s="1"/>
  <c r="AK40" i="27"/>
  <c r="AJ40" i="27"/>
  <c r="AJ46" i="27" s="1"/>
  <c r="AI40" i="27"/>
  <c r="AH40" i="27"/>
  <c r="AG40" i="27"/>
  <c r="AF40" i="27"/>
  <c r="AE40" i="27"/>
  <c r="AE46" i="27" s="1"/>
  <c r="AD40" i="27"/>
  <c r="AD46" i="27" s="1"/>
  <c r="AC40" i="27"/>
  <c r="AC46" i="27" s="1"/>
  <c r="AB40" i="27"/>
  <c r="AA40" i="27"/>
  <c r="Z40" i="27"/>
  <c r="Y40" i="27"/>
  <c r="X40" i="27"/>
  <c r="T40" i="27"/>
  <c r="S40" i="27"/>
  <c r="S46" i="27" s="1"/>
  <c r="R40" i="27"/>
  <c r="Q40" i="27"/>
  <c r="P40" i="27"/>
  <c r="O40" i="27"/>
  <c r="N40" i="27"/>
  <c r="M40" i="27"/>
  <c r="L40" i="27"/>
  <c r="K40" i="27"/>
  <c r="J40" i="27"/>
  <c r="I40" i="27"/>
  <c r="H40" i="27"/>
  <c r="G40" i="27"/>
  <c r="G46" i="27" s="1"/>
  <c r="F40" i="27"/>
  <c r="F46" i="27" s="1"/>
  <c r="E40" i="27"/>
  <c r="AS39" i="27"/>
  <c r="AR39" i="27"/>
  <c r="AQ39" i="27"/>
  <c r="AP39" i="27"/>
  <c r="AO39" i="27"/>
  <c r="AN39" i="27"/>
  <c r="AN45" i="27" s="1"/>
  <c r="AM39" i="27"/>
  <c r="AL39" i="27"/>
  <c r="AL45" i="27" s="1"/>
  <c r="AL47" i="27" s="1"/>
  <c r="AK39" i="27"/>
  <c r="AJ39" i="27"/>
  <c r="AJ45" i="27" s="1"/>
  <c r="AI39" i="27"/>
  <c r="AH39" i="27"/>
  <c r="AG39" i="27"/>
  <c r="AF39" i="27"/>
  <c r="AE39" i="27"/>
  <c r="AE45" i="27" s="1"/>
  <c r="AD39" i="27"/>
  <c r="AD45" i="27" s="1"/>
  <c r="AD47" i="27" s="1"/>
  <c r="AC39" i="27"/>
  <c r="AC45" i="27" s="1"/>
  <c r="AB39" i="27"/>
  <c r="AA39" i="27"/>
  <c r="Z39" i="27"/>
  <c r="Y39" i="27"/>
  <c r="X39" i="27"/>
  <c r="T39" i="27"/>
  <c r="S39" i="27"/>
  <c r="S45" i="27" s="1"/>
  <c r="R39" i="27"/>
  <c r="Q39" i="27"/>
  <c r="P39" i="27"/>
  <c r="O39" i="27"/>
  <c r="N39" i="27"/>
  <c r="M39" i="27"/>
  <c r="L39" i="27"/>
  <c r="K39" i="27"/>
  <c r="J39" i="27"/>
  <c r="I39" i="27"/>
  <c r="H39" i="27"/>
  <c r="G39" i="27"/>
  <c r="G45" i="27" s="1"/>
  <c r="F39" i="27"/>
  <c r="F45" i="27" s="1"/>
  <c r="E39" i="27"/>
  <c r="BE39" i="27" s="1"/>
  <c r="BF38" i="27"/>
  <c r="BE38" i="27"/>
  <c r="BE37" i="27"/>
  <c r="BE36" i="27"/>
  <c r="BE35" i="27"/>
  <c r="BF34" i="27"/>
  <c r="BE34" i="27"/>
  <c r="BE33" i="27"/>
  <c r="BF32" i="27"/>
  <c r="BE31" i="27"/>
  <c r="BF30" i="27"/>
  <c r="BE29" i="27"/>
  <c r="BF28" i="27"/>
  <c r="BE27" i="27"/>
  <c r="BF26" i="27"/>
  <c r="BE25" i="27"/>
  <c r="BE22" i="27"/>
  <c r="BE21" i="27"/>
  <c r="BF20" i="27"/>
  <c r="BE20" i="27"/>
  <c r="BE19" i="27"/>
  <c r="BF18" i="27"/>
  <c r="BE17" i="27"/>
  <c r="BF16" i="27"/>
  <c r="BE15" i="27"/>
  <c r="BE14" i="27"/>
  <c r="BE13" i="27"/>
  <c r="BF12" i="27"/>
  <c r="BE12" i="27"/>
  <c r="BE11" i="27"/>
  <c r="BE10" i="27"/>
  <c r="BE9" i="27"/>
  <c r="BF8" i="27"/>
  <c r="BE8" i="27"/>
  <c r="BE7" i="27"/>
  <c r="AR47" i="27"/>
  <c r="AP47" i="27"/>
  <c r="AJ47" i="27"/>
  <c r="AH47" i="27"/>
  <c r="AF47" i="27"/>
  <c r="AB47" i="27"/>
  <c r="Z47" i="27"/>
  <c r="M47" i="2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F12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F11" i="17"/>
  <c r="AN47" i="27" l="1"/>
  <c r="T47" i="27"/>
  <c r="P47" i="27"/>
  <c r="F47" i="27"/>
  <c r="R47" i="27"/>
  <c r="N47" i="27"/>
  <c r="L47" i="27"/>
  <c r="J47" i="27"/>
  <c r="H47" i="27"/>
  <c r="F45" i="28"/>
  <c r="H45" i="28"/>
  <c r="J45" i="28"/>
  <c r="L45" i="28"/>
  <c r="Q45" i="28"/>
  <c r="S45" i="28"/>
  <c r="U45" i="28"/>
  <c r="Y45" i="28"/>
  <c r="AA45" i="28"/>
  <c r="AC45" i="28"/>
  <c r="AE45" i="28"/>
  <c r="AG45" i="28"/>
  <c r="AI45" i="28"/>
  <c r="E46" i="28"/>
  <c r="G46" i="28"/>
  <c r="I46" i="28"/>
  <c r="K46" i="28"/>
  <c r="P46" i="28"/>
  <c r="R46" i="28"/>
  <c r="T46" i="28"/>
  <c r="X46" i="28"/>
  <c r="Z46" i="28"/>
  <c r="AB46" i="28"/>
  <c r="AD46" i="28"/>
  <c r="AF46" i="28"/>
  <c r="AH46" i="28"/>
  <c r="AJ46" i="28"/>
  <c r="BH36" i="28"/>
  <c r="X47" i="27"/>
  <c r="BG5" i="28"/>
  <c r="E45" i="28"/>
  <c r="E47" i="28" s="1"/>
  <c r="G45" i="28"/>
  <c r="G47" i="28" s="1"/>
  <c r="I45" i="28"/>
  <c r="I47" i="28" s="1"/>
  <c r="K45" i="28"/>
  <c r="K47" i="28" s="1"/>
  <c r="P45" i="28"/>
  <c r="P47" i="28" s="1"/>
  <c r="R45" i="28"/>
  <c r="R47" i="28" s="1"/>
  <c r="T45" i="28"/>
  <c r="T47" i="28" s="1"/>
  <c r="X45" i="28"/>
  <c r="X47" i="28" s="1"/>
  <c r="Z45" i="28"/>
  <c r="Z47" i="28" s="1"/>
  <c r="AB45" i="28"/>
  <c r="AB47" i="28" s="1"/>
  <c r="AD45" i="28"/>
  <c r="AD47" i="28" s="1"/>
  <c r="AF45" i="28"/>
  <c r="AF47" i="28" s="1"/>
  <c r="AH45" i="28"/>
  <c r="AH47" i="28" s="1"/>
  <c r="AJ45" i="28"/>
  <c r="AJ47" i="28" s="1"/>
  <c r="F46" i="28"/>
  <c r="H46" i="28"/>
  <c r="J46" i="28"/>
  <c r="L46" i="28"/>
  <c r="Q46" i="28"/>
  <c r="S46" i="28"/>
  <c r="U46" i="28"/>
  <c r="Y46" i="28"/>
  <c r="AA46" i="28"/>
  <c r="AC46" i="28"/>
  <c r="AE46" i="28"/>
  <c r="AG46" i="28"/>
  <c r="AI46" i="28"/>
  <c r="BH14" i="28"/>
  <c r="BH20" i="28"/>
  <c r="BH22" i="28"/>
  <c r="BH30" i="28"/>
  <c r="BG35" i="28"/>
  <c r="BG11" i="28"/>
  <c r="BG46" i="28" s="1"/>
  <c r="BH12" i="28"/>
  <c r="BH46" i="28" s="1"/>
  <c r="BE24" i="27"/>
  <c r="AS47" i="27"/>
  <c r="AQ47" i="27"/>
  <c r="AO47" i="27"/>
  <c r="AM47" i="27"/>
  <c r="AK47" i="27"/>
  <c r="AI47" i="27"/>
  <c r="AG47" i="27"/>
  <c r="AE47" i="27"/>
  <c r="AC47" i="27"/>
  <c r="AA47" i="27"/>
  <c r="Y47" i="27"/>
  <c r="I47" i="27"/>
  <c r="G47" i="27"/>
  <c r="S47" i="27"/>
  <c r="Q47" i="27"/>
  <c r="O47" i="27"/>
  <c r="K47" i="27"/>
  <c r="E47" i="27"/>
  <c r="BF46" i="27"/>
  <c r="BE23" i="27"/>
  <c r="AG47" i="28" l="1"/>
  <c r="AC47" i="28"/>
  <c r="Y47" i="28"/>
  <c r="S47" i="28"/>
  <c r="L47" i="28"/>
  <c r="H47" i="28"/>
  <c r="AI47" i="28"/>
  <c r="AE47" i="28"/>
  <c r="AA47" i="28"/>
  <c r="U47" i="28"/>
  <c r="Q47" i="28"/>
  <c r="J47" i="28"/>
  <c r="F47" i="28"/>
  <c r="BG47" i="28"/>
  <c r="BE46" i="27"/>
  <c r="BF58" i="6" l="1"/>
  <c r="BE57" i="6"/>
  <c r="AV56" i="6"/>
  <c r="AU56" i="6"/>
  <c r="AT56" i="6"/>
  <c r="AS56" i="6"/>
  <c r="AQ56" i="6"/>
  <c r="AP56" i="6"/>
  <c r="AO56" i="6"/>
  <c r="AN56" i="6"/>
  <c r="AM56" i="6"/>
  <c r="AL56" i="6"/>
  <c r="AK56" i="6"/>
  <c r="AJ56" i="6"/>
  <c r="AI56" i="6"/>
  <c r="AH56" i="6"/>
  <c r="AG56" i="6"/>
  <c r="AF56" i="6"/>
  <c r="AE56" i="6"/>
  <c r="AD56" i="6"/>
  <c r="AC56" i="6"/>
  <c r="AB56" i="6"/>
  <c r="AA56" i="6"/>
  <c r="Z56" i="6"/>
  <c r="Y56" i="6"/>
  <c r="X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BF56" i="6" s="1"/>
  <c r="AV55" i="6"/>
  <c r="AU55" i="6"/>
  <c r="AT55" i="6"/>
  <c r="AS55" i="6"/>
  <c r="AQ55" i="6"/>
  <c r="AP55" i="6"/>
  <c r="AO55" i="6"/>
  <c r="AN55" i="6"/>
  <c r="AM55" i="6"/>
  <c r="AL55" i="6"/>
  <c r="AK55" i="6"/>
  <c r="AJ55" i="6"/>
  <c r="AI55" i="6"/>
  <c r="AH55" i="6"/>
  <c r="AG55" i="6"/>
  <c r="AF55" i="6"/>
  <c r="AE55" i="6"/>
  <c r="AD55" i="6"/>
  <c r="AC55" i="6"/>
  <c r="AB55" i="6"/>
  <c r="AA55" i="6"/>
  <c r="Z55" i="6"/>
  <c r="Y55" i="6"/>
  <c r="X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BE55" i="6" s="1"/>
  <c r="BF54" i="6"/>
  <c r="BE53" i="6"/>
  <c r="BF52" i="6"/>
  <c r="BE51" i="6"/>
  <c r="AV50" i="6"/>
  <c r="AU50" i="6"/>
  <c r="AT50" i="6"/>
  <c r="AS50" i="6"/>
  <c r="AQ50" i="6"/>
  <c r="AP50" i="6"/>
  <c r="AO50" i="6"/>
  <c r="AN50" i="6"/>
  <c r="AM50" i="6"/>
  <c r="AL50" i="6"/>
  <c r="AK50" i="6"/>
  <c r="AJ50" i="6"/>
  <c r="AI50" i="6"/>
  <c r="AH50" i="6"/>
  <c r="AG50" i="6"/>
  <c r="AF50" i="6"/>
  <c r="AE50" i="6"/>
  <c r="AD50" i="6"/>
  <c r="AC50" i="6"/>
  <c r="AB50" i="6"/>
  <c r="AA50" i="6"/>
  <c r="Z50" i="6"/>
  <c r="Y50" i="6"/>
  <c r="X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BF50" i="6" s="1"/>
  <c r="AV49" i="6"/>
  <c r="AU49" i="6"/>
  <c r="AT49" i="6"/>
  <c r="AS49" i="6"/>
  <c r="AQ49" i="6"/>
  <c r="AP49" i="6"/>
  <c r="AO49" i="6"/>
  <c r="AO47" i="6" s="1"/>
  <c r="AN49" i="6"/>
  <c r="AM49" i="6"/>
  <c r="AL49" i="6"/>
  <c r="AK49" i="6"/>
  <c r="AJ49" i="6"/>
  <c r="AI49" i="6"/>
  <c r="AH49" i="6"/>
  <c r="AG49" i="6"/>
  <c r="AF49" i="6"/>
  <c r="AE49" i="6"/>
  <c r="AD49" i="6"/>
  <c r="AC49" i="6"/>
  <c r="AB49" i="6"/>
  <c r="AA49" i="6"/>
  <c r="Z49" i="6"/>
  <c r="Y49" i="6"/>
  <c r="X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BE49" i="6" s="1"/>
  <c r="AU48" i="6" l="1"/>
  <c r="AT48" i="6" s="1"/>
  <c r="AS48" i="6" s="1"/>
  <c r="AQ48" i="6" s="1"/>
  <c r="AP48" i="6" s="1"/>
  <c r="AO48" i="6" s="1"/>
  <c r="AN48" i="6" s="1"/>
  <c r="AM48" i="6" s="1"/>
  <c r="AL48" i="6" s="1"/>
  <c r="AK48" i="6" s="1"/>
  <c r="AJ48" i="6" s="1"/>
  <c r="AI48" i="6" s="1"/>
  <c r="AH48" i="6" s="1"/>
  <c r="AG48" i="6" s="1"/>
  <c r="AF48" i="6" s="1"/>
  <c r="AE48" i="6" s="1"/>
  <c r="AD48" i="6" s="1"/>
  <c r="AC48" i="6" s="1"/>
  <c r="AB48" i="6" s="1"/>
  <c r="AA48" i="6" s="1"/>
  <c r="Z48" i="6" s="1"/>
  <c r="Y48" i="6" s="1"/>
  <c r="X48" i="6" s="1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BF48" i="6" s="1"/>
  <c r="AV48" i="6" s="1"/>
  <c r="AU47" i="6"/>
  <c r="AT47" i="6" s="1"/>
  <c r="AS47" i="6" s="1"/>
  <c r="AQ47" i="6" s="1"/>
  <c r="AP47" i="6"/>
  <c r="AN47" i="6"/>
  <c r="AM47" i="6"/>
  <c r="AL47" i="6" s="1"/>
  <c r="AK47" i="6" s="1"/>
  <c r="AJ47" i="6" s="1"/>
  <c r="AI47" i="6"/>
  <c r="AH47" i="6"/>
  <c r="AG47" i="6"/>
  <c r="AF47" i="6" s="1"/>
  <c r="AE47" i="6"/>
  <c r="AD47" i="6"/>
  <c r="AC47" i="6"/>
  <c r="AB47" i="6"/>
  <c r="AA47" i="6"/>
  <c r="Z47" i="6"/>
  <c r="Y47" i="6"/>
  <c r="X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BF46" i="6"/>
  <c r="BE45" i="6"/>
  <c r="BF44" i="6"/>
  <c r="BE43" i="6"/>
  <c r="BF42" i="6"/>
  <c r="BE41" i="6"/>
  <c r="BF40" i="6"/>
  <c r="BE39" i="6"/>
  <c r="BF38" i="6"/>
  <c r="BE37" i="6"/>
  <c r="BF36" i="6"/>
  <c r="BE35" i="6"/>
  <c r="BF34" i="6"/>
  <c r="BE33" i="6"/>
  <c r="BF32" i="6"/>
  <c r="BE31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F27" i="6" s="1"/>
  <c r="AE29" i="6"/>
  <c r="AD29" i="6"/>
  <c r="AC29" i="6"/>
  <c r="AB29" i="6"/>
  <c r="AA29" i="6"/>
  <c r="Z29" i="6"/>
  <c r="Y29" i="6"/>
  <c r="X29" i="6"/>
  <c r="T29" i="6"/>
  <c r="S29" i="6"/>
  <c r="S27" i="6" s="1"/>
  <c r="R29" i="6"/>
  <c r="Q29" i="6"/>
  <c r="Q27" i="6" s="1"/>
  <c r="P29" i="6"/>
  <c r="O29" i="6"/>
  <c r="O27" i="6" s="1"/>
  <c r="N29" i="6"/>
  <c r="M29" i="6"/>
  <c r="M27" i="6" s="1"/>
  <c r="L29" i="6"/>
  <c r="K29" i="6"/>
  <c r="K27" i="6" s="1"/>
  <c r="J29" i="6"/>
  <c r="I29" i="6"/>
  <c r="I27" i="6" s="1"/>
  <c r="H29" i="6"/>
  <c r="G29" i="6"/>
  <c r="G27" i="6" s="1"/>
  <c r="F29" i="6"/>
  <c r="E29" i="6"/>
  <c r="AT28" i="6"/>
  <c r="AS28" i="6"/>
  <c r="AR28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AT27" i="6"/>
  <c r="AS27" i="6"/>
  <c r="AR27" i="6" s="1"/>
  <c r="AQ27" i="6" s="1"/>
  <c r="AL27" i="6"/>
  <c r="T27" i="6"/>
  <c r="R27" i="6"/>
  <c r="P27" i="6"/>
  <c r="N27" i="6"/>
  <c r="L27" i="6"/>
  <c r="J27" i="6"/>
  <c r="H27" i="6"/>
  <c r="F27" i="6"/>
  <c r="BF26" i="6"/>
  <c r="BE25" i="6"/>
  <c r="BF24" i="6"/>
  <c r="BE23" i="6"/>
  <c r="AV22" i="6"/>
  <c r="AU22" i="6"/>
  <c r="AT22" i="6"/>
  <c r="AS22" i="6"/>
  <c r="AR22" i="6"/>
  <c r="AQ22" i="6"/>
  <c r="AP22" i="6"/>
  <c r="AO22" i="6"/>
  <c r="AN22" i="6"/>
  <c r="AM22" i="6"/>
  <c r="AL22" i="6"/>
  <c r="AK22" i="6"/>
  <c r="AJ22" i="6"/>
  <c r="AI22" i="6"/>
  <c r="AH22" i="6"/>
  <c r="AG22" i="6"/>
  <c r="AF22" i="6"/>
  <c r="AE22" i="6"/>
  <c r="AD22" i="6"/>
  <c r="AC22" i="6"/>
  <c r="AB22" i="6"/>
  <c r="AA22" i="6"/>
  <c r="Z22" i="6"/>
  <c r="Y22" i="6"/>
  <c r="X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BF20" i="6"/>
  <c r="BE19" i="6"/>
  <c r="BF18" i="6"/>
  <c r="BE17" i="6"/>
  <c r="BF16" i="6"/>
  <c r="BE15" i="6"/>
  <c r="BF14" i="6"/>
  <c r="BE13" i="6"/>
  <c r="BF12" i="6"/>
  <c r="BE11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AV9" i="6"/>
  <c r="AF60" i="6" l="1"/>
  <c r="AH60" i="6"/>
  <c r="BF10" i="6"/>
  <c r="Y60" i="6"/>
  <c r="AA60" i="6"/>
  <c r="AC60" i="6"/>
  <c r="AE60" i="6"/>
  <c r="AG60" i="6"/>
  <c r="AI60" i="6"/>
  <c r="AK27" i="6"/>
  <c r="AJ27" i="6"/>
  <c r="AI27" i="6"/>
  <c r="AH27" i="6"/>
  <c r="AG27" i="6"/>
  <c r="AE27" i="6"/>
  <c r="AP27" i="6"/>
  <c r="AN27" i="6"/>
  <c r="AD27" i="6"/>
  <c r="AB27" i="6"/>
  <c r="Z27" i="6"/>
  <c r="X60" i="6"/>
  <c r="X27" i="6"/>
  <c r="AD60" i="6"/>
  <c r="AB60" i="6"/>
  <c r="Z60" i="6"/>
  <c r="BF30" i="6"/>
  <c r="BE29" i="6"/>
  <c r="BF22" i="6"/>
  <c r="BE21" i="6"/>
  <c r="BF28" i="6"/>
  <c r="AV28" i="6" s="1"/>
  <c r="AU28" i="6" s="1"/>
  <c r="E27" i="6"/>
  <c r="AU9" i="6"/>
  <c r="AT9" i="6"/>
  <c r="AS9" i="6"/>
  <c r="AR9" i="6"/>
  <c r="AQ9" i="6"/>
  <c r="AQ59" i="6" s="1"/>
  <c r="AP9" i="6"/>
  <c r="AO9" i="6"/>
  <c r="AN9" i="6"/>
  <c r="AM9" i="6"/>
  <c r="AL9" i="6"/>
  <c r="AL59" i="6" s="1"/>
  <c r="AK9" i="6"/>
  <c r="AK59" i="6" s="1"/>
  <c r="AJ9" i="6"/>
  <c r="AI9" i="6"/>
  <c r="AH9" i="6"/>
  <c r="AG9" i="6"/>
  <c r="AG59" i="6" s="1"/>
  <c r="AG61" i="6" s="1"/>
  <c r="AF9" i="6"/>
  <c r="AF59" i="6" s="1"/>
  <c r="AF61" i="6" s="1"/>
  <c r="AE9" i="6"/>
  <c r="AD9" i="6"/>
  <c r="AC9" i="6"/>
  <c r="AB9" i="6"/>
  <c r="AA9" i="6"/>
  <c r="Z9" i="6"/>
  <c r="Y9" i="6"/>
  <c r="X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T6" i="6"/>
  <c r="T60" i="6" s="1"/>
  <c r="S6" i="6"/>
  <c r="S60" i="6" s="1"/>
  <c r="R6" i="6"/>
  <c r="R60" i="6" s="1"/>
  <c r="Q60" i="6" s="1"/>
  <c r="P60" i="6" s="1"/>
  <c r="O60" i="6" s="1"/>
  <c r="N60" i="6" s="1"/>
  <c r="M60" i="6" s="1"/>
  <c r="L60" i="6" s="1"/>
  <c r="Q6" i="6"/>
  <c r="P6" i="6"/>
  <c r="O6" i="6"/>
  <c r="N6" i="6"/>
  <c r="M6" i="6"/>
  <c r="L6" i="6"/>
  <c r="K6" i="6"/>
  <c r="K60" i="6" s="1"/>
  <c r="J6" i="6"/>
  <c r="J60" i="6" s="1"/>
  <c r="I60" i="6" s="1"/>
  <c r="H60" i="6" s="1"/>
  <c r="I6" i="6"/>
  <c r="H6" i="6"/>
  <c r="G6" i="6"/>
  <c r="G60" i="6" s="1"/>
  <c r="F6" i="6"/>
  <c r="F60" i="6" s="1"/>
  <c r="E60" i="6" s="1"/>
  <c r="E6" i="6"/>
  <c r="T5" i="6"/>
  <c r="T59" i="6" s="1"/>
  <c r="T61" i="6" s="1"/>
  <c r="S5" i="6"/>
  <c r="S59" i="6" s="1"/>
  <c r="R5" i="6"/>
  <c r="R59" i="6" s="1"/>
  <c r="Q5" i="6"/>
  <c r="Q59" i="6" s="1"/>
  <c r="P5" i="6"/>
  <c r="P59" i="6" s="1"/>
  <c r="O5" i="6"/>
  <c r="O59" i="6" s="1"/>
  <c r="N5" i="6"/>
  <c r="N59" i="6" s="1"/>
  <c r="M5" i="6"/>
  <c r="M59" i="6" s="1"/>
  <c r="L5" i="6"/>
  <c r="L59" i="6" s="1"/>
  <c r="K5" i="6"/>
  <c r="K59" i="6" s="1"/>
  <c r="J5" i="6"/>
  <c r="J59" i="6" s="1"/>
  <c r="I5" i="6"/>
  <c r="I59" i="6" s="1"/>
  <c r="H5" i="6"/>
  <c r="H59" i="6" s="1"/>
  <c r="G5" i="6"/>
  <c r="G59" i="6" s="1"/>
  <c r="F5" i="6"/>
  <c r="F59" i="6" s="1"/>
  <c r="E5" i="6"/>
  <c r="L61" i="6" l="1"/>
  <c r="I61" i="6"/>
  <c r="BE9" i="6"/>
  <c r="AB59" i="6"/>
  <c r="AN59" i="6"/>
  <c r="AI59" i="6"/>
  <c r="AI61" i="6" s="1"/>
  <c r="X59" i="6"/>
  <c r="AD59" i="6"/>
  <c r="AP59" i="6"/>
  <c r="AH59" i="6"/>
  <c r="AH61" i="6" s="1"/>
  <c r="AJ59" i="6"/>
  <c r="AE59" i="6"/>
  <c r="AE61" i="6" s="1"/>
  <c r="Y27" i="6"/>
  <c r="Y59" i="6" s="1"/>
  <c r="Y61" i="6" s="1"/>
  <c r="Z59" i="6"/>
  <c r="AS59" i="6"/>
  <c r="AC27" i="6"/>
  <c r="AC59" i="6" s="1"/>
  <c r="AC61" i="6" s="1"/>
  <c r="AD61" i="6"/>
  <c r="AA27" i="6"/>
  <c r="AA59" i="6" s="1"/>
  <c r="AA61" i="6" s="1"/>
  <c r="AB61" i="6"/>
  <c r="X61" i="6"/>
  <c r="AO27" i="6"/>
  <c r="AO59" i="6" s="1"/>
  <c r="AM27" i="6"/>
  <c r="AM59" i="6" s="1"/>
  <c r="Z61" i="6"/>
  <c r="K61" i="6"/>
  <c r="S61" i="6"/>
  <c r="O61" i="6"/>
  <c r="R61" i="6"/>
  <c r="N61" i="6"/>
  <c r="J61" i="6"/>
  <c r="H61" i="6"/>
  <c r="Q61" i="6"/>
  <c r="M61" i="6"/>
  <c r="P61" i="6"/>
  <c r="G61" i="6" l="1"/>
  <c r="E59" i="6" l="1"/>
  <c r="E61" i="6" s="1"/>
  <c r="F61" i="6"/>
  <c r="W58" i="17"/>
  <c r="V58" i="17"/>
  <c r="W57" i="17"/>
  <c r="V57" i="17"/>
  <c r="V59" i="17" s="1"/>
  <c r="BF56" i="17"/>
  <c r="BE55" i="17"/>
  <c r="AX52" i="17"/>
  <c r="AW52" i="17"/>
  <c r="AV52" i="17"/>
  <c r="AN52" i="17"/>
  <c r="AM52" i="17"/>
  <c r="AL52" i="17"/>
  <c r="AK52" i="17"/>
  <c r="AJ52" i="17"/>
  <c r="AI52" i="17"/>
  <c r="AH52" i="17"/>
  <c r="AG52" i="17"/>
  <c r="AF52" i="17"/>
  <c r="AE52" i="17"/>
  <c r="AD52" i="17"/>
  <c r="AC52" i="17"/>
  <c r="AB52" i="17"/>
  <c r="AA52" i="17"/>
  <c r="Z52" i="17"/>
  <c r="Y52" i="17"/>
  <c r="X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AX51" i="17"/>
  <c r="AW51" i="17"/>
  <c r="AV51" i="17"/>
  <c r="AN51" i="17"/>
  <c r="AM51" i="17"/>
  <c r="AL51" i="17"/>
  <c r="AK51" i="17"/>
  <c r="AJ51" i="17"/>
  <c r="AI51" i="17"/>
  <c r="AH51" i="17"/>
  <c r="AG51" i="17"/>
  <c r="AF51" i="17"/>
  <c r="AE51" i="17"/>
  <c r="AD51" i="17"/>
  <c r="AC51" i="17"/>
  <c r="AB51" i="17"/>
  <c r="AA51" i="17"/>
  <c r="Z51" i="17"/>
  <c r="Y51" i="17"/>
  <c r="X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BF50" i="17"/>
  <c r="BE49" i="17"/>
  <c r="BF48" i="17"/>
  <c r="BE47" i="17"/>
  <c r="BF46" i="17"/>
  <c r="BE45" i="17"/>
  <c r="AX44" i="17"/>
  <c r="AW44" i="17"/>
  <c r="AV44" i="17"/>
  <c r="AN44" i="17"/>
  <c r="AM44" i="17"/>
  <c r="AL44" i="17"/>
  <c r="AK44" i="17"/>
  <c r="AJ44" i="17"/>
  <c r="AI44" i="17"/>
  <c r="AH44" i="17"/>
  <c r="AG44" i="17"/>
  <c r="AF44" i="17"/>
  <c r="AE44" i="17"/>
  <c r="AD44" i="17"/>
  <c r="AC44" i="17"/>
  <c r="AB44" i="17"/>
  <c r="AA44" i="17"/>
  <c r="Z44" i="17"/>
  <c r="Y44" i="17"/>
  <c r="X44" i="17"/>
  <c r="T44" i="17"/>
  <c r="S44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BD43" i="17"/>
  <c r="BC43" i="17"/>
  <c r="BB43" i="17"/>
  <c r="BA43" i="17"/>
  <c r="AZ43" i="17"/>
  <c r="AY43" i="17"/>
  <c r="AX43" i="17"/>
  <c r="AW43" i="17"/>
  <c r="AV43" i="17"/>
  <c r="AN43" i="17"/>
  <c r="AM43" i="17"/>
  <c r="AL43" i="17"/>
  <c r="AK43" i="17"/>
  <c r="AJ43" i="17"/>
  <c r="AI43" i="17"/>
  <c r="AH43" i="17"/>
  <c r="AG43" i="17"/>
  <c r="AF43" i="17"/>
  <c r="AE43" i="17"/>
  <c r="AD43" i="17"/>
  <c r="AC43" i="17"/>
  <c r="AB43" i="17"/>
  <c r="AA43" i="17"/>
  <c r="Z43" i="17"/>
  <c r="Y43" i="17"/>
  <c r="X43" i="17"/>
  <c r="T43" i="17"/>
  <c r="S43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BF42" i="17"/>
  <c r="BE41" i="17"/>
  <c r="BF40" i="17"/>
  <c r="BE39" i="17"/>
  <c r="BF38" i="17"/>
  <c r="BE37" i="17"/>
  <c r="AX36" i="17"/>
  <c r="AW36" i="17"/>
  <c r="AV36" i="17"/>
  <c r="AN36" i="17"/>
  <c r="AM36" i="17"/>
  <c r="AL36" i="17"/>
  <c r="AK36" i="17"/>
  <c r="AJ36" i="17"/>
  <c r="AI36" i="17"/>
  <c r="AH36" i="17"/>
  <c r="AG36" i="17"/>
  <c r="AF36" i="17"/>
  <c r="AE36" i="17"/>
  <c r="AD36" i="17"/>
  <c r="AC36" i="17"/>
  <c r="AB36" i="17"/>
  <c r="AA36" i="17"/>
  <c r="Z36" i="17"/>
  <c r="Y36" i="17"/>
  <c r="X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AX35" i="17"/>
  <c r="AW35" i="17"/>
  <c r="AV35" i="17"/>
  <c r="AN35" i="17"/>
  <c r="AM35" i="17"/>
  <c r="AL35" i="17"/>
  <c r="AK35" i="17"/>
  <c r="AJ35" i="17"/>
  <c r="AI35" i="17"/>
  <c r="AH35" i="17"/>
  <c r="AG35" i="17"/>
  <c r="AF35" i="17"/>
  <c r="AE35" i="17"/>
  <c r="AD35" i="17"/>
  <c r="AC35" i="17"/>
  <c r="AB35" i="17"/>
  <c r="AA35" i="17"/>
  <c r="Z35" i="17"/>
  <c r="Y35" i="17"/>
  <c r="X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BF34" i="17"/>
  <c r="BE33" i="17"/>
  <c r="BF30" i="17"/>
  <c r="BE29" i="17"/>
  <c r="AX28" i="17"/>
  <c r="AW28" i="17"/>
  <c r="AV28" i="17"/>
  <c r="AN28" i="17"/>
  <c r="AM28" i="17"/>
  <c r="AL28" i="17"/>
  <c r="AK28" i="17"/>
  <c r="AJ28" i="17"/>
  <c r="AI28" i="17"/>
  <c r="AH28" i="17"/>
  <c r="AG28" i="17"/>
  <c r="AF28" i="17"/>
  <c r="AE28" i="17"/>
  <c r="AD28" i="17"/>
  <c r="AC28" i="17"/>
  <c r="AB28" i="17"/>
  <c r="AA28" i="17"/>
  <c r="Z28" i="17"/>
  <c r="Y28" i="17"/>
  <c r="X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AX27" i="17"/>
  <c r="AW27" i="17"/>
  <c r="AV27" i="17"/>
  <c r="AN27" i="17"/>
  <c r="AM27" i="17"/>
  <c r="AL27" i="17"/>
  <c r="AK27" i="17"/>
  <c r="AJ27" i="17"/>
  <c r="AI27" i="17"/>
  <c r="AH27" i="17"/>
  <c r="AG27" i="17"/>
  <c r="AF27" i="17"/>
  <c r="AE27" i="17"/>
  <c r="AD27" i="17"/>
  <c r="AC27" i="17"/>
  <c r="AB27" i="17"/>
  <c r="AA27" i="17"/>
  <c r="Z27" i="17"/>
  <c r="Y27" i="17"/>
  <c r="X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AX26" i="17"/>
  <c r="AW26" i="17" s="1"/>
  <c r="AV26" i="17" s="1"/>
  <c r="AN26" i="17" s="1"/>
  <c r="AM26" i="17" s="1"/>
  <c r="AL26" i="17" s="1"/>
  <c r="AK26" i="17" s="1"/>
  <c r="AJ26" i="17" s="1"/>
  <c r="AI26" i="17" s="1"/>
  <c r="AX25" i="17"/>
  <c r="AW25" i="17" s="1"/>
  <c r="AV25" i="17" s="1"/>
  <c r="AN25" i="17" s="1"/>
  <c r="AM25" i="17" s="1"/>
  <c r="AL25" i="17" s="1"/>
  <c r="AK25" i="17" s="1"/>
  <c r="AJ25" i="17" s="1"/>
  <c r="AI25" i="17" s="1"/>
  <c r="AH25" i="17" s="1"/>
  <c r="AG25" i="17" s="1"/>
  <c r="AF25" i="17" s="1"/>
  <c r="AE25" i="17" s="1"/>
  <c r="AD25" i="17" s="1"/>
  <c r="AC25" i="17" s="1"/>
  <c r="AB25" i="17" s="1"/>
  <c r="AA25" i="17" s="1"/>
  <c r="Z25" i="17"/>
  <c r="Y25" i="17" s="1"/>
  <c r="X25" i="17" s="1"/>
  <c r="T25" i="17" s="1"/>
  <c r="BF24" i="17"/>
  <c r="BE23" i="17"/>
  <c r="BF22" i="17"/>
  <c r="AX22" i="17" s="1"/>
  <c r="AW22" i="17" s="1"/>
  <c r="AV22" i="17"/>
  <c r="BE21" i="17"/>
  <c r="BF20" i="17"/>
  <c r="BE19" i="17"/>
  <c r="AN18" i="17"/>
  <c r="AM18" i="17"/>
  <c r="AL18" i="17"/>
  <c r="AK18" i="17"/>
  <c r="AJ18" i="17"/>
  <c r="AI18" i="17"/>
  <c r="AH18" i="17"/>
  <c r="AG18" i="17"/>
  <c r="AF18" i="17"/>
  <c r="AE18" i="17"/>
  <c r="AD18" i="17"/>
  <c r="AC18" i="17"/>
  <c r="AB18" i="17"/>
  <c r="AA18" i="17"/>
  <c r="Z18" i="17"/>
  <c r="Y18" i="17"/>
  <c r="X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AN17" i="17"/>
  <c r="AM17" i="17"/>
  <c r="AL17" i="17"/>
  <c r="AK17" i="17"/>
  <c r="AJ17" i="17"/>
  <c r="AI17" i="17"/>
  <c r="AH17" i="17"/>
  <c r="AG17" i="17"/>
  <c r="AF17" i="17"/>
  <c r="AE17" i="17"/>
  <c r="AD17" i="17"/>
  <c r="AC17" i="17"/>
  <c r="AB17" i="17"/>
  <c r="AA17" i="17"/>
  <c r="Z17" i="17"/>
  <c r="Y17" i="17"/>
  <c r="X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BF14" i="17"/>
  <c r="BE13" i="17"/>
  <c r="AN12" i="17"/>
  <c r="AM12" i="17"/>
  <c r="AL12" i="17"/>
  <c r="AK12" i="17"/>
  <c r="AJ12" i="17"/>
  <c r="AI12" i="17"/>
  <c r="AH12" i="17"/>
  <c r="AG12" i="17"/>
  <c r="AF12" i="17"/>
  <c r="AE12" i="17"/>
  <c r="AD12" i="17"/>
  <c r="AC12" i="17"/>
  <c r="AB12" i="17"/>
  <c r="AA12" i="17"/>
  <c r="Z12" i="17"/>
  <c r="Y12" i="17"/>
  <c r="X12" i="17"/>
  <c r="AN11" i="17"/>
  <c r="AM11" i="17"/>
  <c r="AL11" i="17"/>
  <c r="AK11" i="17"/>
  <c r="AJ11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BF10" i="17"/>
  <c r="BE9" i="17"/>
  <c r="BF8" i="17"/>
  <c r="AX7" i="17"/>
  <c r="AW7" i="17"/>
  <c r="AV7" i="17"/>
  <c r="BE7" i="17" s="1"/>
  <c r="BD6" i="17"/>
  <c r="BC6" i="17"/>
  <c r="BB6" i="17"/>
  <c r="BA6" i="17"/>
  <c r="AZ6" i="17"/>
  <c r="AY6" i="17"/>
  <c r="AX6" i="17"/>
  <c r="AX58" i="17" s="1"/>
  <c r="AW6" i="17"/>
  <c r="AW58" i="17" s="1"/>
  <c r="AV6" i="17"/>
  <c r="AV58" i="17" s="1"/>
  <c r="AN6" i="17"/>
  <c r="AM6" i="17"/>
  <c r="AL6" i="17"/>
  <c r="AK6" i="17"/>
  <c r="AJ6" i="17"/>
  <c r="AI6" i="17"/>
  <c r="AH6" i="17"/>
  <c r="AG6" i="17"/>
  <c r="AF6" i="17"/>
  <c r="AE6" i="17"/>
  <c r="AD6" i="17"/>
  <c r="AC6" i="17"/>
  <c r="AB6" i="17"/>
  <c r="AA6" i="17"/>
  <c r="Z6" i="17"/>
  <c r="Y6" i="17"/>
  <c r="X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BD5" i="17"/>
  <c r="BC5" i="17"/>
  <c r="BB5" i="17"/>
  <c r="BA5" i="17"/>
  <c r="AZ5" i="17"/>
  <c r="AY5" i="17"/>
  <c r="AX5" i="17"/>
  <c r="AX57" i="17" s="1"/>
  <c r="AX59" i="17" s="1"/>
  <c r="AW5" i="17"/>
  <c r="AW57" i="17" s="1"/>
  <c r="AV5" i="17"/>
  <c r="AN5" i="17"/>
  <c r="AM5" i="17"/>
  <c r="AL5" i="17"/>
  <c r="AK5" i="17"/>
  <c r="AJ5" i="17"/>
  <c r="AI5" i="17"/>
  <c r="AH5" i="17"/>
  <c r="AG5" i="17"/>
  <c r="AF5" i="17"/>
  <c r="AE5" i="17"/>
  <c r="AD5" i="17"/>
  <c r="AC5" i="17"/>
  <c r="AB5" i="17"/>
  <c r="AA5" i="17"/>
  <c r="Z5" i="17"/>
  <c r="Y5" i="17"/>
  <c r="X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AV57" i="17" l="1"/>
  <c r="AV59" i="17" s="1"/>
  <c r="AW59" i="17"/>
  <c r="G25" i="17"/>
  <c r="G26" i="17"/>
  <c r="I26" i="17"/>
  <c r="I16" i="17" s="1"/>
  <c r="I58" i="17" s="1"/>
  <c r="K26" i="17"/>
  <c r="M26" i="17"/>
  <c r="O26" i="17"/>
  <c r="Q26" i="17"/>
  <c r="S26" i="17"/>
  <c r="BE51" i="17"/>
  <c r="BF52" i="17"/>
  <c r="O16" i="17"/>
  <c r="AX20" i="17"/>
  <c r="AW20" i="17" s="1"/>
  <c r="AV20" i="17" s="1"/>
  <c r="F25" i="17"/>
  <c r="H25" i="17"/>
  <c r="F26" i="17"/>
  <c r="H26" i="17"/>
  <c r="J26" i="17"/>
  <c r="L26" i="17"/>
  <c r="N26" i="17"/>
  <c r="P26" i="17"/>
  <c r="R26" i="17"/>
  <c r="R16" i="17" s="1"/>
  <c r="T26" i="17"/>
  <c r="AH26" i="17"/>
  <c r="AG26" i="17" s="1"/>
  <c r="AF26" i="17" s="1"/>
  <c r="AE26" i="17" s="1"/>
  <c r="AD26" i="17" s="1"/>
  <c r="AC26" i="17" s="1"/>
  <c r="AB26" i="17" s="1"/>
  <c r="AA26" i="17" s="1"/>
  <c r="Z26" i="17" s="1"/>
  <c r="Y26" i="17" s="1"/>
  <c r="X26" i="17" s="1"/>
  <c r="E26" i="17" s="1"/>
  <c r="E16" i="17" s="1"/>
  <c r="Q16" i="17"/>
  <c r="Q58" i="17" s="1"/>
  <c r="R58" i="17"/>
  <c r="K16" i="17"/>
  <c r="K58" i="17" s="1"/>
  <c r="H16" i="17"/>
  <c r="H58" i="17" s="1"/>
  <c r="G16" i="17"/>
  <c r="G58" i="17" s="1"/>
  <c r="F16" i="17"/>
  <c r="F58" i="17" s="1"/>
  <c r="H15" i="17"/>
  <c r="H57" i="17" s="1"/>
  <c r="G15" i="17"/>
  <c r="G57" i="17" s="1"/>
  <c r="F15" i="17"/>
  <c r="F57" i="17" s="1"/>
  <c r="BF44" i="17"/>
  <c r="BE43" i="17"/>
  <c r="BF36" i="17"/>
  <c r="BE35" i="17"/>
  <c r="P16" i="17"/>
  <c r="P58" i="17" s="1"/>
  <c r="J16" i="17"/>
  <c r="J58" i="17" s="1"/>
  <c r="E58" i="17"/>
  <c r="BF28" i="17"/>
  <c r="S25" i="17"/>
  <c r="R25" i="17" s="1"/>
  <c r="Q25" i="17"/>
  <c r="P25" i="17" s="1"/>
  <c r="O25" i="17" s="1"/>
  <c r="N25" i="17" s="1"/>
  <c r="M25" i="17"/>
  <c r="L25" i="17" s="1"/>
  <c r="K25" i="17"/>
  <c r="J25" i="17" s="1"/>
  <c r="I25" i="17"/>
  <c r="E25" i="17"/>
  <c r="BE27" i="17"/>
  <c r="BF18" i="17"/>
  <c r="AX18" i="17" s="1"/>
  <c r="AW18" i="17" s="1"/>
  <c r="AV18" i="17" s="1"/>
  <c r="BE17" i="17"/>
  <c r="BF6" i="17"/>
  <c r="BF26" i="17"/>
  <c r="BE5" i="17"/>
  <c r="BF60" i="6"/>
  <c r="N16" i="17" l="1"/>
  <c r="O58" i="17"/>
  <c r="AQ60" i="6"/>
  <c r="AQ61" i="6" s="1"/>
  <c r="AP60" i="6"/>
  <c r="AO60" i="6" s="1"/>
  <c r="M16" i="17" l="1"/>
  <c r="N58" i="17"/>
  <c r="AN60" i="6"/>
  <c r="AO61" i="6"/>
  <c r="AL60" i="6"/>
  <c r="AL61" i="6" s="1"/>
  <c r="AK60" i="6"/>
  <c r="AK61" i="6" s="1"/>
  <c r="AJ60" i="6"/>
  <c r="AJ61" i="6" s="1"/>
  <c r="AP61" i="6"/>
  <c r="L16" i="17" l="1"/>
  <c r="L58" i="17" s="1"/>
  <c r="M58" i="17"/>
  <c r="AM60" i="6"/>
  <c r="AM61" i="6" s="1"/>
  <c r="AN61" i="6"/>
  <c r="X15" i="17" l="1"/>
  <c r="Y15" i="17"/>
  <c r="Z15" i="17"/>
  <c r="Z57" i="17" s="1"/>
  <c r="X16" i="17"/>
  <c r="Y16" i="17"/>
  <c r="Z16" i="17"/>
  <c r="AN15" i="17"/>
  <c r="AN57" i="17" s="1"/>
  <c r="AM15" i="17"/>
  <c r="AM57" i="17" s="1"/>
  <c r="AL15" i="17"/>
  <c r="AL57" i="17" s="1"/>
  <c r="AK15" i="17"/>
  <c r="AK57" i="17" s="1"/>
  <c r="AJ15" i="17"/>
  <c r="AJ57" i="17" s="1"/>
  <c r="AI15" i="17"/>
  <c r="AI57" i="17" s="1"/>
  <c r="AH15" i="17"/>
  <c r="AH57" i="17" s="1"/>
  <c r="AG15" i="17"/>
  <c r="AG57" i="17" s="1"/>
  <c r="AF15" i="17"/>
  <c r="AF57" i="17" s="1"/>
  <c r="AE15" i="17"/>
  <c r="AE57" i="17" s="1"/>
  <c r="AD15" i="17"/>
  <c r="AD57" i="17" s="1"/>
  <c r="AC15" i="17"/>
  <c r="AC57" i="17" s="1"/>
  <c r="AB15" i="17"/>
  <c r="AB57" i="17" s="1"/>
  <c r="AA15" i="17"/>
  <c r="AA57" i="17" s="1"/>
  <c r="Z58" i="17"/>
  <c r="Y58" i="17"/>
  <c r="Y57" i="17"/>
  <c r="AN16" i="17"/>
  <c r="AN58" i="17" s="1"/>
  <c r="AM16" i="17"/>
  <c r="AM58" i="17" s="1"/>
  <c r="AL16" i="17"/>
  <c r="AL58" i="17" s="1"/>
  <c r="AK16" i="17"/>
  <c r="AK58" i="17" s="1"/>
  <c r="AJ16" i="17"/>
  <c r="AJ58" i="17" s="1"/>
  <c r="AI16" i="17"/>
  <c r="AI58" i="17" s="1"/>
  <c r="AH16" i="17"/>
  <c r="AH58" i="17" s="1"/>
  <c r="AH59" i="17" s="1"/>
  <c r="AG16" i="17"/>
  <c r="AG58" i="17" s="1"/>
  <c r="AG59" i="17" s="1"/>
  <c r="AF16" i="17"/>
  <c r="AF58" i="17" s="1"/>
  <c r="AE16" i="17"/>
  <c r="AE58" i="17" s="1"/>
  <c r="AD16" i="17"/>
  <c r="AD58" i="17" s="1"/>
  <c r="AC16" i="17"/>
  <c r="AC58" i="17" s="1"/>
  <c r="AB16" i="17"/>
  <c r="AB58" i="17" s="1"/>
  <c r="AA16" i="17"/>
  <c r="AA58" i="17" s="1"/>
  <c r="X57" i="17"/>
  <c r="T15" i="17"/>
  <c r="T57" i="17" s="1"/>
  <c r="S15" i="17"/>
  <c r="S57" i="17" s="1"/>
  <c r="R15" i="17"/>
  <c r="R57" i="17" s="1"/>
  <c r="Q15" i="17"/>
  <c r="Q57" i="17" s="1"/>
  <c r="P15" i="17"/>
  <c r="P57" i="17" s="1"/>
  <c r="O15" i="17"/>
  <c r="O57" i="17" s="1"/>
  <c r="N15" i="17"/>
  <c r="N57" i="17" s="1"/>
  <c r="M15" i="17"/>
  <c r="M57" i="17" s="1"/>
  <c r="L15" i="17"/>
  <c r="L57" i="17" s="1"/>
  <c r="K15" i="17"/>
  <c r="K57" i="17" s="1"/>
  <c r="J15" i="17"/>
  <c r="J57" i="17" s="1"/>
  <c r="I15" i="17"/>
  <c r="H59" i="17"/>
  <c r="G59" i="17"/>
  <c r="F59" i="17"/>
  <c r="E15" i="17"/>
  <c r="E57" i="17" s="1"/>
  <c r="E59" i="17" s="1"/>
  <c r="X58" i="17"/>
  <c r="W59" i="17"/>
  <c r="T16" i="17"/>
  <c r="T58" i="17" s="1"/>
  <c r="S16" i="17"/>
  <c r="S58" i="17" s="1"/>
  <c r="I57" i="17" l="1"/>
  <c r="I59" i="17" s="1"/>
  <c r="AA59" i="17"/>
  <c r="AC59" i="17"/>
  <c r="AE59" i="17"/>
  <c r="AI59" i="17"/>
  <c r="AK59" i="17"/>
  <c r="AM59" i="17"/>
  <c r="AB59" i="17"/>
  <c r="AD59" i="17"/>
  <c r="AF59" i="17"/>
  <c r="AJ59" i="17"/>
  <c r="AL59" i="17"/>
  <c r="AN59" i="17"/>
  <c r="T59" i="17"/>
  <c r="BF16" i="17"/>
  <c r="BF58" i="17" s="1"/>
  <c r="S59" i="17"/>
  <c r="Q59" i="17"/>
  <c r="N59" i="17"/>
  <c r="O59" i="17"/>
  <c r="L59" i="17"/>
  <c r="M59" i="17"/>
  <c r="K59" i="17"/>
  <c r="Y59" i="17"/>
  <c r="Z59" i="17"/>
  <c r="X59" i="17"/>
  <c r="BE15" i="17"/>
  <c r="BE58" i="17" s="1"/>
  <c r="R59" i="17" l="1"/>
  <c r="P59" i="17"/>
  <c r="BE59" i="17"/>
  <c r="J59" i="17"/>
  <c r="AS60" i="6"/>
  <c r="AS61" i="6"/>
  <c r="AT59" i="6"/>
  <c r="AT60" i="6"/>
  <c r="AT61" i="6"/>
  <c r="AU27" i="6"/>
  <c r="AU59" i="6"/>
  <c r="AU60" i="6"/>
  <c r="AU61" i="6"/>
  <c r="AV47" i="6"/>
  <c r="AV27" i="6"/>
  <c r="AV59" i="6"/>
  <c r="AV60" i="6"/>
  <c r="AV61" i="6"/>
  <c r="BE61" i="6"/>
  <c r="AY25" i="17"/>
  <c r="AZ25" i="17"/>
  <c r="BA25" i="17"/>
  <c r="BB25" i="17"/>
  <c r="BC25" i="17"/>
  <c r="BD25" i="17"/>
  <c r="BE25" i="17"/>
  <c r="BE27" i="6"/>
  <c r="BE60" i="6"/>
  <c r="BE47" i="6"/>
</calcChain>
</file>

<file path=xl/sharedStrings.xml><?xml version="1.0" encoding="utf-8"?>
<sst xmlns="http://schemas.openxmlformats.org/spreadsheetml/2006/main" count="631" uniqueCount="212">
  <si>
    <t>Курс</t>
  </si>
  <si>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</si>
  <si>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</si>
  <si>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</si>
  <si>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Порядковые номера  недель учебного года</t>
  </si>
  <si>
    <t>I курс</t>
  </si>
  <si>
    <t>Общеобразовательный цикл</t>
  </si>
  <si>
    <t>обяз. уч.</t>
  </si>
  <si>
    <t>сам. р. с.</t>
  </si>
  <si>
    <t>ОГСЭ.00</t>
  </si>
  <si>
    <t>ЕН.00</t>
  </si>
  <si>
    <t>ОП. 00</t>
  </si>
  <si>
    <t>ОП. 01</t>
  </si>
  <si>
    <t>П.00</t>
  </si>
  <si>
    <t xml:space="preserve">Профессиональный цикл </t>
  </si>
  <si>
    <t>ПМ. 00</t>
  </si>
  <si>
    <t>Профессиональные модули</t>
  </si>
  <si>
    <t>Всего часов в неделю</t>
  </si>
  <si>
    <t>II курс</t>
  </si>
  <si>
    <t xml:space="preserve">Математический и общий естественнонаучный цикл </t>
  </si>
  <si>
    <t>[1] По циклам, разделам, дисциплинам, профессиональным модулям, МДК и практикам и ОПОП в целом</t>
  </si>
  <si>
    <r>
      <t xml:space="preserve">Общий гуманитарный и социально-экономический цикл </t>
    </r>
    <r>
      <rPr>
        <i/>
        <sz val="10"/>
        <color indexed="8"/>
        <rFont val="Times New Roman"/>
        <family val="1"/>
        <charset val="204"/>
      </rPr>
      <t>(для СПО)</t>
    </r>
  </si>
  <si>
    <t>Литература</t>
  </si>
  <si>
    <t>История</t>
  </si>
  <si>
    <t>Всего час. в неделю обязательной учебной нагрузки</t>
  </si>
  <si>
    <t>Всего час. в неделю сам. работы студентов</t>
  </si>
  <si>
    <t>Всего часов сам. Раб.</t>
  </si>
  <si>
    <t>Всего часов обяз.уч.</t>
  </si>
  <si>
    <t>каникулы</t>
  </si>
  <si>
    <t>пром. аттестация</t>
  </si>
  <si>
    <t>Иностранный язык</t>
  </si>
  <si>
    <t>Химия</t>
  </si>
  <si>
    <t>Математика</t>
  </si>
  <si>
    <t>8 сент.  – 14 сент.</t>
  </si>
  <si>
    <t>1 сент.  – 7 сент.</t>
  </si>
  <si>
    <t>15 сент.  – 21 сент.</t>
  </si>
  <si>
    <t>22 сент.  – 28 сент.</t>
  </si>
  <si>
    <t xml:space="preserve">29 сент.  – 5 окт. </t>
  </si>
  <si>
    <t>6 окт. - 12 окт</t>
  </si>
  <si>
    <t>13 окт. - 19 окт</t>
  </si>
  <si>
    <t>20 окт. - 26 окт</t>
  </si>
  <si>
    <t xml:space="preserve">27 окт. - 2 нб. </t>
  </si>
  <si>
    <t>3 нб. - 9 нб.</t>
  </si>
  <si>
    <t>10 нб. - 16 нб.</t>
  </si>
  <si>
    <t>17 нб. - 23 нб.</t>
  </si>
  <si>
    <t>24 нб. - 30 нб.</t>
  </si>
  <si>
    <t>1 дек. - 7 дек.</t>
  </si>
  <si>
    <t>8 дек. - 14 дек.</t>
  </si>
  <si>
    <t>15 дек. - 21 дек.</t>
  </si>
  <si>
    <t>22 дек. - 28 дек.</t>
  </si>
  <si>
    <t>29 дек. – 4 янв.</t>
  </si>
  <si>
    <t>5 янв. - 11 янв.</t>
  </si>
  <si>
    <t>12 янв. - 18янв.</t>
  </si>
  <si>
    <t>19 янв. - 25 янв.</t>
  </si>
  <si>
    <t>26 янв. -  1 фев.</t>
  </si>
  <si>
    <t>9 фев. -  15 фев.</t>
  </si>
  <si>
    <t>2 фев. -  8 фев.</t>
  </si>
  <si>
    <t>16 фев. -  22 фев.</t>
  </si>
  <si>
    <t xml:space="preserve"> </t>
  </si>
  <si>
    <t>23 фев. -  01 мар.</t>
  </si>
  <si>
    <t>2 мар. -8 мар.</t>
  </si>
  <si>
    <t>9мар. -15 мар.</t>
  </si>
  <si>
    <t>16 мар. -22 мар.</t>
  </si>
  <si>
    <t>23 мар. -29 мар.</t>
  </si>
  <si>
    <t>30 мар. – 5 апр.</t>
  </si>
  <si>
    <t>6 апр. - 12 апр.</t>
  </si>
  <si>
    <t>13 апр. - 19 апр.</t>
  </si>
  <si>
    <t>20 апр. - 265 апр.</t>
  </si>
  <si>
    <t>27 апр. -3 мая</t>
  </si>
  <si>
    <t>4 мая –10 мая</t>
  </si>
  <si>
    <t>11 мая – 17 мая</t>
  </si>
  <si>
    <t>18 мая – 24 мая</t>
  </si>
  <si>
    <t>25 мая – 31 мая</t>
  </si>
  <si>
    <t>1 июн. – 7 июн.</t>
  </si>
  <si>
    <t>8июн. - 14 июн.</t>
  </si>
  <si>
    <t>15 июн. - 21 июн.</t>
  </si>
  <si>
    <t>22 июн. - 28 июн.</t>
  </si>
  <si>
    <t>29 июн. – 5 июл.</t>
  </si>
  <si>
    <t>6 июл. – 12 июл.</t>
  </si>
  <si>
    <t>13 июл. – 19 июл.</t>
  </si>
  <si>
    <t>20 июл. – 26 июл.</t>
  </si>
  <si>
    <t xml:space="preserve">27 июл. – 2 авг. </t>
  </si>
  <si>
    <t>3 авг. - 9авг.</t>
  </si>
  <si>
    <t>10 авг. - 16 авг.</t>
  </si>
  <si>
    <t>17 авг. - 23 авг.</t>
  </si>
  <si>
    <t>24 авг. - 31авг.</t>
  </si>
  <si>
    <t>ОГСЭ.02</t>
  </si>
  <si>
    <t>ОГСЭ.03</t>
  </si>
  <si>
    <t>ОГСЭ.04</t>
  </si>
  <si>
    <t>ОГСЭ.05</t>
  </si>
  <si>
    <t>Физическая культура</t>
  </si>
  <si>
    <t>ЕН.01</t>
  </si>
  <si>
    <t>ЕН.02</t>
  </si>
  <si>
    <t>Информатика</t>
  </si>
  <si>
    <t xml:space="preserve">Общепрофессиональные  дисциплины </t>
  </si>
  <si>
    <t>ОП. 02</t>
  </si>
  <si>
    <t>ОП. 03</t>
  </si>
  <si>
    <t>ОП. 04</t>
  </si>
  <si>
    <t>Инженерная графика</t>
  </si>
  <si>
    <t>Техническая механика</t>
  </si>
  <si>
    <t>ОП. 05</t>
  </si>
  <si>
    <t>ОП. 06</t>
  </si>
  <si>
    <t>ПМ. 01</t>
  </si>
  <si>
    <t>МДК.01.01</t>
  </si>
  <si>
    <t>Учебная практика</t>
  </si>
  <si>
    <t>УП.01.01</t>
  </si>
  <si>
    <t>Русский язык и культура речи</t>
  </si>
  <si>
    <t>ПМ. 03</t>
  </si>
  <si>
    <t>Электротехника и электроника</t>
  </si>
  <si>
    <t>Прикладная математика</t>
  </si>
  <si>
    <t>Метрология, стандартизация и сертификация</t>
  </si>
  <si>
    <t>Строительные материалы и изделия</t>
  </si>
  <si>
    <t>Общий курс железных дорог</t>
  </si>
  <si>
    <t>ОП. 07</t>
  </si>
  <si>
    <t>Геодезия</t>
  </si>
  <si>
    <t>Проведение геодезических работ при изысканиях по реконструкции, проектированию, строительству и эксплуатации железных дорог</t>
  </si>
  <si>
    <t>Технология геодезических работ</t>
  </si>
  <si>
    <t>Устройство железнодорожного пути</t>
  </si>
  <si>
    <t>Устройство, надзор и техническое состояние железнодорожного пути и искусственных сооружений</t>
  </si>
  <si>
    <t>ОП. 10</t>
  </si>
  <si>
    <t>ОП. 11</t>
  </si>
  <si>
    <t>ОП. 12</t>
  </si>
  <si>
    <t>Охрана труда</t>
  </si>
  <si>
    <t>Техническая эксплуатация железных дорог и безопасность движения</t>
  </si>
  <si>
    <t>Транспортная безопасность</t>
  </si>
  <si>
    <t>Безопасность жизнедеятельности</t>
  </si>
  <si>
    <t>Изыскания и проектирование железных дорог</t>
  </si>
  <si>
    <t>МДК.01.02</t>
  </si>
  <si>
    <t>Производственная практика (по профилю специальности)</t>
  </si>
  <si>
    <t>ПП.01.01</t>
  </si>
  <si>
    <t>ПМ. 02</t>
  </si>
  <si>
    <t>Строительство железных дорог, ремонт и текущее содержание железнодорожного пути</t>
  </si>
  <si>
    <t>ПП.02.01</t>
  </si>
  <si>
    <t>Техническое обслуживание и ремонт железнодорожного пути</t>
  </si>
  <si>
    <t>МДК.02.02</t>
  </si>
  <si>
    <t>МДК.02.03</t>
  </si>
  <si>
    <t>Машины, механизмы ремонтных и строительных работ</t>
  </si>
  <si>
    <t>Устройство искусственных сооружений</t>
  </si>
  <si>
    <t>МДК.03.01</t>
  </si>
  <si>
    <t>МДК.03.02</t>
  </si>
  <si>
    <t>ПП.03.01</t>
  </si>
  <si>
    <t>ПМ. 04</t>
  </si>
  <si>
    <t>Участие в организации деятельности структурного подразделения</t>
  </si>
  <si>
    <t>МДК.04.01</t>
  </si>
  <si>
    <t>Техническая документация путевого хозяйства</t>
  </si>
  <si>
    <t>20 апр. - 26 апр.</t>
  </si>
  <si>
    <t>27 апр. -30 апр.</t>
  </si>
  <si>
    <t>ОГСЭ.01</t>
  </si>
  <si>
    <t>Основы философии</t>
  </si>
  <si>
    <t>III курс</t>
  </si>
  <si>
    <t>ОП. 08</t>
  </si>
  <si>
    <t>Информационные технологии в профессиональной деятельности</t>
  </si>
  <si>
    <t>ОП. 09</t>
  </si>
  <si>
    <t>Правовое обеспечение профессиональной деятельности</t>
  </si>
  <si>
    <t>МДК.02.01</t>
  </si>
  <si>
    <t>Строительство и реконструкция железных дорог</t>
  </si>
  <si>
    <t>МДК.03.03</t>
  </si>
  <si>
    <t>Неразрушающий контроль рельсов</t>
  </si>
  <si>
    <t>Экономика, организация и планирование в путевом хозяйстве</t>
  </si>
  <si>
    <t>МДК.04.02</t>
  </si>
  <si>
    <t>Практика преддипломная</t>
  </si>
  <si>
    <t>ПДП.00</t>
  </si>
  <si>
    <t>ГИА.00</t>
  </si>
  <si>
    <t>Итоговая государственная аттестация</t>
  </si>
  <si>
    <t>∆</t>
  </si>
  <si>
    <t>III</t>
  </si>
  <si>
    <t>IV курс</t>
  </si>
  <si>
    <t>подготовка ВКР</t>
  </si>
  <si>
    <t>защита ВКР</t>
  </si>
  <si>
    <t>ПП.04.01</t>
  </si>
  <si>
    <t>ОП.13</t>
  </si>
  <si>
    <t>ЕН</t>
  </si>
  <si>
    <t>ЕН.03</t>
  </si>
  <si>
    <t>4-10 мая</t>
  </si>
  <si>
    <t>11-17 мая</t>
  </si>
  <si>
    <t>18-24 мая</t>
  </si>
  <si>
    <t>25-31 мая</t>
  </si>
  <si>
    <t>1- 7 июня</t>
  </si>
  <si>
    <t>8-14 июня</t>
  </si>
  <si>
    <t>15-21 июня</t>
  </si>
  <si>
    <t>22-28 июня</t>
  </si>
  <si>
    <t>29 июня-5 июля</t>
  </si>
  <si>
    <t>27 апр.-3 мая</t>
  </si>
  <si>
    <t>1-7 июня</t>
  </si>
  <si>
    <t xml:space="preserve">Русский язык </t>
  </si>
  <si>
    <t>ОУД</t>
  </si>
  <si>
    <t>ОУД.03</t>
  </si>
  <si>
    <t>ОУД.04</t>
  </si>
  <si>
    <t>ОУД.06</t>
  </si>
  <si>
    <t>ОУД.07</t>
  </si>
  <si>
    <t>ОУД.05</t>
  </si>
  <si>
    <t>ОУД.08</t>
  </si>
  <si>
    <t>ОУД.09</t>
  </si>
  <si>
    <t>ОУД.10</t>
  </si>
  <si>
    <t>ОУД.11</t>
  </si>
  <si>
    <t>ОУД.12</t>
  </si>
  <si>
    <t>Дополнительные учебные дисциплины</t>
  </si>
  <si>
    <t>УД</t>
  </si>
  <si>
    <t>Экология на железнодорожном транспорте</t>
  </si>
  <si>
    <t>Каледарный учебный график 2017-18 учебный год</t>
  </si>
  <si>
    <t xml:space="preserve">Информатика </t>
  </si>
  <si>
    <t xml:space="preserve">Физика </t>
  </si>
  <si>
    <t>ОУД.01</t>
  </si>
  <si>
    <t>Обществознание</t>
  </si>
  <si>
    <t>География</t>
  </si>
  <si>
    <t>Общие учебные дисциплины</t>
  </si>
  <si>
    <t xml:space="preserve">Основы безопасности </t>
  </si>
  <si>
    <t>Биология</t>
  </si>
  <si>
    <t>ОУД.02</t>
  </si>
  <si>
    <t>ОУД.13</t>
  </si>
  <si>
    <t>Основы проектной деятельности</t>
  </si>
  <si>
    <t>Россия- моя история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</si>
</sst>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92D05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8">
    <xf numFmtId="0" fontId="0" fillId="0" borderId="0" xfId="0"/>
    <xf numFmtId="0" fontId="1" fillId="0" borderId="0" xfId="0" applyFont="1"/>
    <xf numFmtId="0" fontId="5" fillId="0" borderId="0" xfId="0" applyFont="1"/>
    <xf numFmtId="0" fontId="2" fillId="0" borderId="0" xfId="1" applyFont="1" applyAlignment="1" applyProtection="1"/>
    <xf numFmtId="0" fontId="4" fillId="0" borderId="1" xfId="0" applyFont="1" applyBorder="1" applyAlignment="1">
      <alignment textRotation="90"/>
    </xf>
    <xf numFmtId="0" fontId="4" fillId="0" borderId="1" xfId="0" applyFont="1" applyBorder="1" applyAlignment="1">
      <alignment textRotation="90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3" borderId="0" xfId="0" applyFont="1" applyFill="1"/>
    <xf numFmtId="0" fontId="7" fillId="0" borderId="1" xfId="0" applyFont="1" applyBorder="1" applyAlignment="1">
      <alignment textRotation="90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textRotation="90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7" borderId="1" xfId="0" applyNumberFormat="1" applyFont="1" applyFill="1" applyBorder="1" applyAlignment="1">
      <alignment horizontal="center"/>
    </xf>
    <xf numFmtId="1" fontId="10" fillId="8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1" fontId="4" fillId="7" borderId="1" xfId="0" applyNumberFormat="1" applyFont="1" applyFill="1" applyBorder="1" applyAlignment="1">
      <alignment horizontal="center"/>
    </xf>
    <xf numFmtId="1" fontId="7" fillId="8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1" fontId="3" fillId="7" borderId="1" xfId="0" applyNumberFormat="1" applyFont="1" applyFill="1" applyBorder="1" applyAlignment="1">
      <alignment horizontal="center" vertical="center"/>
    </xf>
    <xf numFmtId="1" fontId="7" fillId="8" borderId="1" xfId="0" applyNumberFormat="1" applyFont="1" applyFill="1" applyBorder="1" applyAlignment="1">
      <alignment horizontal="center" vertical="center"/>
    </xf>
    <xf numFmtId="1" fontId="10" fillId="8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wrapText="1"/>
    </xf>
    <xf numFmtId="0" fontId="12" fillId="7" borderId="1" xfId="0" applyFont="1" applyFill="1" applyBorder="1" applyAlignment="1">
      <alignment horizontal="center" wrapText="1"/>
    </xf>
    <xf numFmtId="1" fontId="4" fillId="5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1" fontId="3" fillId="6" borderId="1" xfId="0" applyNumberFormat="1" applyFont="1" applyFill="1" applyBorder="1" applyAlignment="1">
      <alignment horizontal="center" vertical="center"/>
    </xf>
    <xf numFmtId="0" fontId="0" fillId="9" borderId="0" xfId="0" applyFill="1"/>
    <xf numFmtId="0" fontId="1" fillId="3" borderId="0" xfId="0" applyFont="1" applyFill="1"/>
    <xf numFmtId="0" fontId="1" fillId="10" borderId="0" xfId="0" applyFont="1" applyFill="1"/>
    <xf numFmtId="0" fontId="4" fillId="0" borderId="1" xfId="0" applyFont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0" fillId="11" borderId="0" xfId="0" applyFill="1"/>
    <xf numFmtId="0" fontId="4" fillId="12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1" fontId="3" fillId="11" borderId="1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textRotation="90" wrapText="1"/>
    </xf>
    <xf numFmtId="0" fontId="4" fillId="4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" fontId="4" fillId="11" borderId="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1" fontId="4" fillId="13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wrapText="1"/>
    </xf>
    <xf numFmtId="0" fontId="4" fillId="14" borderId="1" xfId="0" applyFont="1" applyFill="1" applyBorder="1" applyAlignment="1">
      <alignment horizontal="center"/>
    </xf>
    <xf numFmtId="0" fontId="0" fillId="14" borderId="0" xfId="0" applyFill="1"/>
    <xf numFmtId="0" fontId="4" fillId="5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wrapText="1"/>
    </xf>
    <xf numFmtId="0" fontId="4" fillId="16" borderId="1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wrapText="1"/>
    </xf>
    <xf numFmtId="0" fontId="3" fillId="15" borderId="1" xfId="0" applyFont="1" applyFill="1" applyBorder="1" applyAlignment="1">
      <alignment horizontal="center" vertical="center"/>
    </xf>
    <xf numFmtId="1" fontId="3" fillId="1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textRotation="90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15" borderId="4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15" borderId="4" xfId="0" applyFont="1" applyFill="1" applyBorder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textRotation="90" wrapText="1"/>
    </xf>
    <xf numFmtId="0" fontId="4" fillId="0" borderId="7" xfId="0" applyFont="1" applyBorder="1" applyAlignment="1">
      <alignment horizontal="center" textRotation="90" wrapText="1"/>
    </xf>
    <xf numFmtId="0" fontId="4" fillId="0" borderId="5" xfId="0" applyFont="1" applyBorder="1" applyAlignment="1">
      <alignment horizontal="center" textRotation="90" wrapText="1"/>
    </xf>
    <xf numFmtId="0" fontId="0" fillId="0" borderId="7" xfId="0" applyBorder="1"/>
    <xf numFmtId="0" fontId="0" fillId="0" borderId="5" xfId="0" applyBorder="1"/>
    <xf numFmtId="0" fontId="4" fillId="5" borderId="4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left" wrapText="1"/>
    </xf>
    <xf numFmtId="0" fontId="4" fillId="5" borderId="5" xfId="0" applyFont="1" applyFill="1" applyBorder="1" applyAlignment="1">
      <alignment horizontal="left" wrapText="1"/>
    </xf>
    <xf numFmtId="0" fontId="3" fillId="6" borderId="4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1" fontId="4" fillId="11" borderId="1" xfId="0" applyNumberFormat="1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H53"/>
  <sheetViews>
    <sheetView topLeftCell="B1" workbookViewId="0">
      <selection activeCell="AE30" sqref="AE30"/>
    </sheetView>
  </sheetViews>
  <sheetFormatPr defaultRowHeight="12.75" x14ac:dyDescent="0.2"/>
  <cols>
    <col min="1" max="2" width="9.140625" style="1"/>
    <col min="3" max="3" width="27.7109375" style="1" customWidth="1"/>
    <col min="4" max="4" width="9.140625" style="1"/>
    <col min="5" max="58" width="3.85546875" style="1" customWidth="1"/>
    <col min="59" max="59" width="6.5703125" style="1" customWidth="1"/>
    <col min="60" max="16384" width="9.140625" style="1"/>
  </cols>
  <sheetData>
    <row r="2" spans="1:60" ht="81" x14ac:dyDescent="0.2">
      <c r="A2" s="131" t="s">
        <v>0</v>
      </c>
      <c r="B2" s="131" t="s">
        <v>1</v>
      </c>
      <c r="C2" s="131" t="s">
        <v>2</v>
      </c>
      <c r="D2" s="131" t="s">
        <v>3</v>
      </c>
      <c r="E2" s="5" t="s">
        <v>34</v>
      </c>
      <c r="F2" s="5" t="s">
        <v>33</v>
      </c>
      <c r="G2" s="5" t="s">
        <v>35</v>
      </c>
      <c r="H2" s="5" t="s">
        <v>36</v>
      </c>
      <c r="I2" s="5" t="s">
        <v>37</v>
      </c>
      <c r="J2" s="20" t="s">
        <v>38</v>
      </c>
      <c r="K2" s="20" t="s">
        <v>39</v>
      </c>
      <c r="L2" s="20" t="s">
        <v>40</v>
      </c>
      <c r="M2" s="20" t="s">
        <v>41</v>
      </c>
      <c r="N2" s="11" t="s">
        <v>42</v>
      </c>
      <c r="O2" s="11" t="s">
        <v>43</v>
      </c>
      <c r="P2" s="11" t="s">
        <v>44</v>
      </c>
      <c r="Q2" s="11" t="s">
        <v>45</v>
      </c>
      <c r="R2" s="5" t="s">
        <v>46</v>
      </c>
      <c r="S2" s="5" t="s">
        <v>47</v>
      </c>
      <c r="T2" s="5" t="s">
        <v>48</v>
      </c>
      <c r="U2" s="5" t="s">
        <v>49</v>
      </c>
      <c r="V2" s="5" t="s">
        <v>50</v>
      </c>
      <c r="W2" s="124" t="s">
        <v>51</v>
      </c>
      <c r="X2" s="124" t="s">
        <v>52</v>
      </c>
      <c r="Y2" s="124" t="s">
        <v>53</v>
      </c>
      <c r="Z2" s="5" t="s">
        <v>54</v>
      </c>
      <c r="AA2" s="5" t="s">
        <v>56</v>
      </c>
      <c r="AB2" s="5" t="s">
        <v>55</v>
      </c>
      <c r="AC2" s="5" t="s">
        <v>57</v>
      </c>
      <c r="AD2" s="5" t="s">
        <v>59</v>
      </c>
      <c r="AE2" s="5" t="s">
        <v>60</v>
      </c>
      <c r="AF2" s="5" t="s">
        <v>61</v>
      </c>
      <c r="AG2" s="5" t="s">
        <v>62</v>
      </c>
      <c r="AH2" s="5" t="s">
        <v>63</v>
      </c>
      <c r="AI2" s="4" t="s">
        <v>64</v>
      </c>
      <c r="AJ2" s="20" t="s">
        <v>65</v>
      </c>
      <c r="AK2" s="20" t="s">
        <v>66</v>
      </c>
      <c r="AL2" s="20" t="s">
        <v>145</v>
      </c>
      <c r="AM2" s="20" t="s">
        <v>146</v>
      </c>
      <c r="AN2" s="20" t="s">
        <v>173</v>
      </c>
      <c r="AO2" s="4" t="s">
        <v>174</v>
      </c>
      <c r="AP2" s="4" t="s">
        <v>175</v>
      </c>
      <c r="AQ2" s="4" t="s">
        <v>176</v>
      </c>
      <c r="AR2" s="4" t="s">
        <v>177</v>
      </c>
      <c r="AS2" s="4" t="s">
        <v>178</v>
      </c>
      <c r="AT2" s="4" t="s">
        <v>179</v>
      </c>
      <c r="AU2" s="20" t="s">
        <v>180</v>
      </c>
      <c r="AV2" s="4" t="s">
        <v>181</v>
      </c>
      <c r="AW2" s="4" t="s">
        <v>78</v>
      </c>
      <c r="AX2" s="4" t="s">
        <v>79</v>
      </c>
      <c r="AY2" s="4" t="s">
        <v>80</v>
      </c>
      <c r="AZ2" s="4" t="s">
        <v>81</v>
      </c>
      <c r="BA2" s="20" t="s">
        <v>82</v>
      </c>
      <c r="BB2" s="20" t="s">
        <v>83</v>
      </c>
      <c r="BC2" s="20" t="s">
        <v>84</v>
      </c>
      <c r="BD2" s="20" t="s">
        <v>85</v>
      </c>
      <c r="BE2" s="20" t="s">
        <v>84</v>
      </c>
      <c r="BF2" s="20" t="s">
        <v>85</v>
      </c>
      <c r="BG2" s="128" t="s">
        <v>27</v>
      </c>
      <c r="BH2" s="128" t="s">
        <v>26</v>
      </c>
    </row>
    <row r="3" spans="1:60" x14ac:dyDescent="0.2">
      <c r="A3" s="131"/>
      <c r="B3" s="131"/>
      <c r="C3" s="131"/>
      <c r="D3" s="131"/>
      <c r="E3" s="129" t="s">
        <v>4</v>
      </c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28"/>
      <c r="BH3" s="128"/>
    </row>
    <row r="4" spans="1:60" x14ac:dyDescent="0.2">
      <c r="A4" s="131"/>
      <c r="B4" s="131"/>
      <c r="C4" s="131"/>
      <c r="D4" s="131"/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7">
        <v>13</v>
      </c>
      <c r="R4" s="17">
        <v>14</v>
      </c>
      <c r="S4" s="17">
        <v>15</v>
      </c>
      <c r="T4" s="17">
        <v>16</v>
      </c>
      <c r="U4" s="17">
        <v>17</v>
      </c>
      <c r="V4" s="12">
        <v>18</v>
      </c>
      <c r="W4" s="12">
        <v>19</v>
      </c>
      <c r="X4" s="12">
        <v>20</v>
      </c>
      <c r="Y4" s="17">
        <v>21</v>
      </c>
      <c r="Z4" s="17">
        <v>22</v>
      </c>
      <c r="AA4" s="17">
        <v>23</v>
      </c>
      <c r="AB4" s="17">
        <v>24</v>
      </c>
      <c r="AC4" s="17">
        <v>25</v>
      </c>
      <c r="AD4" s="17">
        <v>26</v>
      </c>
      <c r="AE4" s="17">
        <v>27</v>
      </c>
      <c r="AF4" s="17">
        <v>28</v>
      </c>
      <c r="AG4" s="17">
        <v>29</v>
      </c>
      <c r="AH4" s="17">
        <v>30</v>
      </c>
      <c r="AI4" s="17">
        <v>31</v>
      </c>
      <c r="AJ4" s="17">
        <v>32</v>
      </c>
      <c r="AK4" s="17">
        <v>33</v>
      </c>
      <c r="AL4" s="17">
        <v>34</v>
      </c>
      <c r="AM4" s="17">
        <v>35</v>
      </c>
      <c r="AN4" s="17">
        <v>36</v>
      </c>
      <c r="AO4" s="17">
        <v>37</v>
      </c>
      <c r="AP4" s="17">
        <v>38</v>
      </c>
      <c r="AQ4" s="17">
        <v>39</v>
      </c>
      <c r="AR4" s="17">
        <v>40</v>
      </c>
      <c r="AS4" s="17">
        <v>41</v>
      </c>
      <c r="AT4" s="17">
        <v>42</v>
      </c>
      <c r="AU4" s="17">
        <v>43</v>
      </c>
      <c r="AV4" s="17">
        <v>44</v>
      </c>
      <c r="AW4" s="17">
        <v>45</v>
      </c>
      <c r="AX4" s="24">
        <v>46</v>
      </c>
      <c r="AY4" s="24">
        <v>47</v>
      </c>
      <c r="AZ4" s="24">
        <v>48</v>
      </c>
      <c r="BA4" s="24">
        <v>49</v>
      </c>
      <c r="BB4" s="24">
        <v>50</v>
      </c>
      <c r="BC4" s="24">
        <v>51</v>
      </c>
      <c r="BD4" s="24">
        <v>52</v>
      </c>
      <c r="BE4" s="24">
        <v>53</v>
      </c>
      <c r="BF4" s="24">
        <v>54</v>
      </c>
      <c r="BG4" s="128"/>
      <c r="BH4" s="128"/>
    </row>
    <row r="5" spans="1:60" ht="12.75" customHeight="1" x14ac:dyDescent="0.2">
      <c r="A5" s="133" t="s">
        <v>166</v>
      </c>
      <c r="B5" s="136" t="s">
        <v>9</v>
      </c>
      <c r="C5" s="137" t="s">
        <v>21</v>
      </c>
      <c r="D5" s="125" t="s">
        <v>7</v>
      </c>
      <c r="E5" s="37">
        <f>SUM(E7,E9)</f>
        <v>0</v>
      </c>
      <c r="F5" s="37">
        <f t="shared" ref="F5:AJ6" si="0">SUM(F7,F9)</f>
        <v>0</v>
      </c>
      <c r="G5" s="37">
        <f t="shared" si="0"/>
        <v>0</v>
      </c>
      <c r="H5" s="37">
        <f t="shared" si="0"/>
        <v>0</v>
      </c>
      <c r="I5" s="37">
        <f t="shared" si="0"/>
        <v>0</v>
      </c>
      <c r="J5" s="37">
        <f t="shared" si="0"/>
        <v>0</v>
      </c>
      <c r="K5" s="37">
        <f t="shared" si="0"/>
        <v>0</v>
      </c>
      <c r="L5" s="37">
        <f t="shared" si="0"/>
        <v>0</v>
      </c>
      <c r="M5" s="89"/>
      <c r="N5" s="89"/>
      <c r="O5" s="89"/>
      <c r="P5" s="37">
        <f t="shared" si="0"/>
        <v>4</v>
      </c>
      <c r="Q5" s="37">
        <f t="shared" si="0"/>
        <v>4</v>
      </c>
      <c r="R5" s="37">
        <f t="shared" si="0"/>
        <v>4</v>
      </c>
      <c r="S5" s="37">
        <f t="shared" si="0"/>
        <v>4</v>
      </c>
      <c r="T5" s="37">
        <f t="shared" si="0"/>
        <v>4</v>
      </c>
      <c r="U5" s="37">
        <f t="shared" si="0"/>
        <v>4</v>
      </c>
      <c r="V5" s="89"/>
      <c r="W5" s="89"/>
      <c r="X5" s="37">
        <f t="shared" si="0"/>
        <v>4</v>
      </c>
      <c r="Y5" s="37">
        <f t="shared" si="0"/>
        <v>4</v>
      </c>
      <c r="Z5" s="37">
        <f t="shared" si="0"/>
        <v>4</v>
      </c>
      <c r="AA5" s="37">
        <f t="shared" si="0"/>
        <v>4</v>
      </c>
      <c r="AB5" s="37">
        <f t="shared" si="0"/>
        <v>4</v>
      </c>
      <c r="AC5" s="37">
        <f t="shared" si="0"/>
        <v>4</v>
      </c>
      <c r="AD5" s="37">
        <f t="shared" si="0"/>
        <v>4</v>
      </c>
      <c r="AE5" s="37">
        <f t="shared" si="0"/>
        <v>4</v>
      </c>
      <c r="AF5" s="37">
        <f t="shared" si="0"/>
        <v>4</v>
      </c>
      <c r="AG5" s="37">
        <f t="shared" si="0"/>
        <v>4</v>
      </c>
      <c r="AH5" s="37">
        <f t="shared" si="0"/>
        <v>4</v>
      </c>
      <c r="AI5" s="37">
        <f t="shared" si="0"/>
        <v>4</v>
      </c>
      <c r="AJ5" s="37">
        <f t="shared" si="0"/>
        <v>4</v>
      </c>
      <c r="AK5" s="51"/>
      <c r="AL5" s="72">
        <f t="shared" ref="AL5:AU5" si="1">SUM(AL9,AL7)</f>
        <v>0</v>
      </c>
      <c r="AM5" s="72">
        <f t="shared" si="1"/>
        <v>0</v>
      </c>
      <c r="AN5" s="72">
        <f t="shared" si="1"/>
        <v>0</v>
      </c>
      <c r="AO5" s="72">
        <f t="shared" si="1"/>
        <v>0</v>
      </c>
      <c r="AP5" s="52">
        <f t="shared" si="1"/>
        <v>0</v>
      </c>
      <c r="AQ5" s="52">
        <f t="shared" si="1"/>
        <v>0</v>
      </c>
      <c r="AR5" s="52">
        <f t="shared" si="1"/>
        <v>0</v>
      </c>
      <c r="AS5" s="52">
        <f t="shared" si="1"/>
        <v>0</v>
      </c>
      <c r="AT5" s="53">
        <f t="shared" si="1"/>
        <v>0</v>
      </c>
      <c r="AU5" s="53">
        <f t="shared" si="1"/>
        <v>0</v>
      </c>
      <c r="AV5" s="9"/>
      <c r="AW5" s="9"/>
      <c r="AX5" s="9"/>
      <c r="AY5" s="9"/>
      <c r="AZ5" s="9"/>
      <c r="BA5" s="9"/>
      <c r="BB5" s="9"/>
      <c r="BC5" s="9"/>
      <c r="BD5" s="9"/>
      <c r="BE5" s="37"/>
      <c r="BF5" s="37"/>
      <c r="BG5" s="37">
        <f>SUM(E5:BF5)</f>
        <v>76</v>
      </c>
      <c r="BH5" s="37"/>
    </row>
    <row r="6" spans="1:60" x14ac:dyDescent="0.2">
      <c r="A6" s="134"/>
      <c r="B6" s="136"/>
      <c r="C6" s="137"/>
      <c r="D6" s="125" t="s">
        <v>8</v>
      </c>
      <c r="E6" s="34">
        <f>SUM(E8,E10)</f>
        <v>0</v>
      </c>
      <c r="F6" s="34">
        <f t="shared" si="0"/>
        <v>0</v>
      </c>
      <c r="G6" s="34">
        <f t="shared" si="0"/>
        <v>0</v>
      </c>
      <c r="H6" s="34">
        <f t="shared" si="0"/>
        <v>0</v>
      </c>
      <c r="I6" s="34">
        <f t="shared" si="0"/>
        <v>0</v>
      </c>
      <c r="J6" s="34">
        <f t="shared" si="0"/>
        <v>0</v>
      </c>
      <c r="K6" s="34">
        <f t="shared" si="0"/>
        <v>0</v>
      </c>
      <c r="L6" s="34">
        <f t="shared" si="0"/>
        <v>0</v>
      </c>
      <c r="M6" s="90"/>
      <c r="N6" s="90"/>
      <c r="O6" s="90"/>
      <c r="P6" s="34">
        <f t="shared" si="0"/>
        <v>2</v>
      </c>
      <c r="Q6" s="34">
        <f t="shared" si="0"/>
        <v>2</v>
      </c>
      <c r="R6" s="34">
        <f t="shared" si="0"/>
        <v>2</v>
      </c>
      <c r="S6" s="34">
        <f t="shared" si="0"/>
        <v>2</v>
      </c>
      <c r="T6" s="34">
        <f t="shared" si="0"/>
        <v>2</v>
      </c>
      <c r="U6" s="34">
        <f t="shared" si="0"/>
        <v>2</v>
      </c>
      <c r="V6" s="90"/>
      <c r="W6" s="90"/>
      <c r="X6" s="34">
        <f t="shared" si="0"/>
        <v>2</v>
      </c>
      <c r="Y6" s="34">
        <f t="shared" si="0"/>
        <v>2</v>
      </c>
      <c r="Z6" s="34">
        <f t="shared" si="0"/>
        <v>2</v>
      </c>
      <c r="AA6" s="34">
        <f t="shared" si="0"/>
        <v>2</v>
      </c>
      <c r="AB6" s="34">
        <f t="shared" si="0"/>
        <v>2</v>
      </c>
      <c r="AC6" s="34">
        <f t="shared" si="0"/>
        <v>2</v>
      </c>
      <c r="AD6" s="34">
        <f t="shared" si="0"/>
        <v>2</v>
      </c>
      <c r="AE6" s="34">
        <f t="shared" si="0"/>
        <v>2</v>
      </c>
      <c r="AF6" s="34">
        <f t="shared" si="0"/>
        <v>2</v>
      </c>
      <c r="AG6" s="34">
        <f t="shared" si="0"/>
        <v>2</v>
      </c>
      <c r="AH6" s="34">
        <f t="shared" si="0"/>
        <v>2</v>
      </c>
      <c r="AI6" s="34">
        <f t="shared" si="0"/>
        <v>2</v>
      </c>
      <c r="AJ6" s="34">
        <f t="shared" si="0"/>
        <v>2</v>
      </c>
      <c r="AK6" s="57"/>
      <c r="AL6" s="73">
        <f t="shared" ref="AL6:AU6" si="2">SUM(AL8,AL10)</f>
        <v>0</v>
      </c>
      <c r="AM6" s="73">
        <f t="shared" si="2"/>
        <v>0</v>
      </c>
      <c r="AN6" s="73">
        <f t="shared" si="2"/>
        <v>0</v>
      </c>
      <c r="AO6" s="73">
        <f t="shared" si="2"/>
        <v>0</v>
      </c>
      <c r="AP6" s="55">
        <f t="shared" si="2"/>
        <v>0</v>
      </c>
      <c r="AQ6" s="55">
        <f t="shared" si="2"/>
        <v>0</v>
      </c>
      <c r="AR6" s="55">
        <f t="shared" si="2"/>
        <v>0</v>
      </c>
      <c r="AS6" s="55">
        <f t="shared" si="2"/>
        <v>0</v>
      </c>
      <c r="AT6" s="56">
        <f t="shared" si="2"/>
        <v>0</v>
      </c>
      <c r="AU6" s="56">
        <f t="shared" si="2"/>
        <v>0</v>
      </c>
      <c r="AV6" s="54"/>
      <c r="AW6" s="54"/>
      <c r="AX6" s="54"/>
      <c r="AY6" s="54"/>
      <c r="AZ6" s="54"/>
      <c r="BA6" s="54"/>
      <c r="BB6" s="54"/>
      <c r="BC6" s="54"/>
      <c r="BD6" s="54"/>
      <c r="BE6" s="34"/>
      <c r="BF6" s="34"/>
      <c r="BG6" s="37"/>
      <c r="BH6" s="110">
        <f>SUM(E6:AU6)</f>
        <v>38</v>
      </c>
    </row>
    <row r="7" spans="1:60" x14ac:dyDescent="0.2">
      <c r="A7" s="134"/>
      <c r="B7" s="138" t="s">
        <v>87</v>
      </c>
      <c r="C7" s="139" t="s">
        <v>30</v>
      </c>
      <c r="D7" s="17" t="s">
        <v>7</v>
      </c>
      <c r="E7" s="30"/>
      <c r="F7" s="30"/>
      <c r="G7" s="30"/>
      <c r="H7" s="30"/>
      <c r="I7" s="23"/>
      <c r="J7" s="23"/>
      <c r="K7" s="23"/>
      <c r="L7" s="23"/>
      <c r="M7" s="88"/>
      <c r="N7" s="88"/>
      <c r="O7" s="88"/>
      <c r="P7" s="30">
        <v>2</v>
      </c>
      <c r="Q7" s="30">
        <v>2</v>
      </c>
      <c r="R7" s="30">
        <v>2</v>
      </c>
      <c r="S7" s="30">
        <v>2</v>
      </c>
      <c r="T7" s="30">
        <v>2</v>
      </c>
      <c r="U7" s="30">
        <v>2</v>
      </c>
      <c r="V7" s="88"/>
      <c r="W7" s="88"/>
      <c r="X7" s="30">
        <v>2</v>
      </c>
      <c r="Y7" s="87">
        <v>2</v>
      </c>
      <c r="Z7" s="87">
        <v>2</v>
      </c>
      <c r="AA7" s="29">
        <v>2</v>
      </c>
      <c r="AB7" s="29">
        <v>2</v>
      </c>
      <c r="AC7" s="29">
        <v>2</v>
      </c>
      <c r="AD7" s="29">
        <v>2</v>
      </c>
      <c r="AE7" s="29">
        <v>2</v>
      </c>
      <c r="AF7" s="29">
        <v>2</v>
      </c>
      <c r="AG7" s="29">
        <v>2</v>
      </c>
      <c r="AH7" s="29">
        <v>2</v>
      </c>
      <c r="AI7" s="29">
        <v>2</v>
      </c>
      <c r="AJ7" s="29">
        <v>2</v>
      </c>
      <c r="AK7" s="57"/>
      <c r="AL7" s="71"/>
      <c r="AM7" s="71"/>
      <c r="AN7" s="71"/>
      <c r="AO7" s="71"/>
      <c r="AP7" s="58"/>
      <c r="AQ7" s="58"/>
      <c r="AR7" s="58"/>
      <c r="AS7" s="58"/>
      <c r="AT7" s="59"/>
      <c r="AU7" s="5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8">
        <f>SUM(E7:BF7)</f>
        <v>38</v>
      </c>
      <c r="BH7" s="111"/>
    </row>
    <row r="8" spans="1:60" x14ac:dyDescent="0.2">
      <c r="A8" s="134"/>
      <c r="B8" s="138"/>
      <c r="C8" s="140"/>
      <c r="D8" s="17" t="s">
        <v>8</v>
      </c>
      <c r="E8" s="30"/>
      <c r="F8" s="30"/>
      <c r="G8" s="30"/>
      <c r="H8" s="30"/>
      <c r="I8" s="23"/>
      <c r="J8" s="23"/>
      <c r="K8" s="23"/>
      <c r="L8" s="23"/>
      <c r="M8" s="88"/>
      <c r="N8" s="88"/>
      <c r="O8" s="88"/>
      <c r="P8" s="30"/>
      <c r="Q8" s="30"/>
      <c r="R8" s="30"/>
      <c r="S8" s="30"/>
      <c r="T8" s="30"/>
      <c r="U8" s="30"/>
      <c r="V8" s="100"/>
      <c r="W8" s="100"/>
      <c r="X8" s="29"/>
      <c r="Y8" s="87">
        <v>0</v>
      </c>
      <c r="Z8" s="87">
        <v>0</v>
      </c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57"/>
      <c r="AL8" s="71"/>
      <c r="AM8" s="71"/>
      <c r="AN8" s="71"/>
      <c r="AO8" s="71"/>
      <c r="AP8" s="58"/>
      <c r="AQ8" s="58"/>
      <c r="AR8" s="58"/>
      <c r="AS8" s="58"/>
      <c r="AT8" s="59"/>
      <c r="AU8" s="5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8"/>
      <c r="BH8" s="111">
        <f>SUM(E8:AU8)</f>
        <v>0</v>
      </c>
    </row>
    <row r="9" spans="1:60" x14ac:dyDescent="0.2">
      <c r="A9" s="134"/>
      <c r="B9" s="138" t="s">
        <v>89</v>
      </c>
      <c r="C9" s="139" t="s">
        <v>90</v>
      </c>
      <c r="D9" s="17" t="s">
        <v>7</v>
      </c>
      <c r="E9" s="30"/>
      <c r="F9" s="30"/>
      <c r="G9" s="30"/>
      <c r="H9" s="30"/>
      <c r="I9" s="23"/>
      <c r="J9" s="23"/>
      <c r="K9" s="23"/>
      <c r="L9" s="23"/>
      <c r="M9" s="88"/>
      <c r="N9" s="88"/>
      <c r="O9" s="88"/>
      <c r="P9" s="30">
        <v>2</v>
      </c>
      <c r="Q9" s="30">
        <v>2</v>
      </c>
      <c r="R9" s="30">
        <v>2</v>
      </c>
      <c r="S9" s="30">
        <v>2</v>
      </c>
      <c r="T9" s="30">
        <v>2</v>
      </c>
      <c r="U9" s="30">
        <v>2</v>
      </c>
      <c r="V9" s="88"/>
      <c r="W9" s="88"/>
      <c r="X9" s="30">
        <v>2</v>
      </c>
      <c r="Y9" s="87">
        <v>2</v>
      </c>
      <c r="Z9" s="87">
        <v>2</v>
      </c>
      <c r="AA9" s="30">
        <v>2</v>
      </c>
      <c r="AB9" s="30">
        <v>2</v>
      </c>
      <c r="AC9" s="30">
        <v>2</v>
      </c>
      <c r="AD9" s="30">
        <v>2</v>
      </c>
      <c r="AE9" s="30">
        <v>2</v>
      </c>
      <c r="AF9" s="30">
        <v>2</v>
      </c>
      <c r="AG9" s="30">
        <v>2</v>
      </c>
      <c r="AH9" s="30">
        <v>2</v>
      </c>
      <c r="AI9" s="30">
        <v>2</v>
      </c>
      <c r="AJ9" s="30">
        <v>2</v>
      </c>
      <c r="AK9" s="57"/>
      <c r="AL9" s="71"/>
      <c r="AM9" s="71"/>
      <c r="AN9" s="71"/>
      <c r="AO9" s="71"/>
      <c r="AP9" s="58"/>
      <c r="AQ9" s="58"/>
      <c r="AR9" s="58"/>
      <c r="AS9" s="58"/>
      <c r="AT9" s="59"/>
      <c r="AU9" s="59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28">
        <f>SUM(E9:BF9)</f>
        <v>38</v>
      </c>
      <c r="BH9" s="28"/>
    </row>
    <row r="10" spans="1:60" x14ac:dyDescent="0.2">
      <c r="A10" s="134"/>
      <c r="B10" s="138"/>
      <c r="C10" s="140"/>
      <c r="D10" s="17" t="s">
        <v>8</v>
      </c>
      <c r="E10" s="30"/>
      <c r="F10" s="30"/>
      <c r="G10" s="30"/>
      <c r="H10" s="30"/>
      <c r="I10" s="23"/>
      <c r="J10" s="23"/>
      <c r="K10" s="23"/>
      <c r="L10" s="23"/>
      <c r="M10" s="88"/>
      <c r="N10" s="88"/>
      <c r="O10" s="88"/>
      <c r="P10" s="30">
        <v>2</v>
      </c>
      <c r="Q10" s="30">
        <v>2</v>
      </c>
      <c r="R10" s="30">
        <v>2</v>
      </c>
      <c r="S10" s="30">
        <v>2</v>
      </c>
      <c r="T10" s="30">
        <v>2</v>
      </c>
      <c r="U10" s="30">
        <v>2</v>
      </c>
      <c r="V10" s="88"/>
      <c r="W10" s="88"/>
      <c r="X10" s="30">
        <v>2</v>
      </c>
      <c r="Y10" s="87">
        <v>2</v>
      </c>
      <c r="Z10" s="87">
        <v>2</v>
      </c>
      <c r="AA10" s="30">
        <v>2</v>
      </c>
      <c r="AB10" s="30">
        <v>2</v>
      </c>
      <c r="AC10" s="30">
        <v>2</v>
      </c>
      <c r="AD10" s="30">
        <v>2</v>
      </c>
      <c r="AE10" s="30">
        <v>2</v>
      </c>
      <c r="AF10" s="30">
        <v>2</v>
      </c>
      <c r="AG10" s="30">
        <v>2</v>
      </c>
      <c r="AH10" s="30">
        <v>2</v>
      </c>
      <c r="AI10" s="30">
        <v>2</v>
      </c>
      <c r="AJ10" s="30">
        <v>2</v>
      </c>
      <c r="AK10" s="57"/>
      <c r="AL10" s="71"/>
      <c r="AM10" s="71"/>
      <c r="AN10" s="71"/>
      <c r="AO10" s="71"/>
      <c r="AP10" s="58"/>
      <c r="AQ10" s="58"/>
      <c r="AR10" s="58"/>
      <c r="AS10" s="58"/>
      <c r="AT10" s="59"/>
      <c r="AU10" s="59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28"/>
      <c r="BH10" s="28">
        <f>SUM(E10:AU10)</f>
        <v>38</v>
      </c>
    </row>
    <row r="11" spans="1:60" x14ac:dyDescent="0.2">
      <c r="A11" s="134"/>
      <c r="B11" s="136" t="s">
        <v>13</v>
      </c>
      <c r="C11" s="141" t="s">
        <v>14</v>
      </c>
      <c r="D11" s="126" t="s">
        <v>7</v>
      </c>
      <c r="E11" s="25">
        <f t="shared" ref="E11:AJ12" si="3">SUM(E13,E19)</f>
        <v>36</v>
      </c>
      <c r="F11" s="25">
        <f t="shared" si="3"/>
        <v>36</v>
      </c>
      <c r="G11" s="25">
        <f t="shared" si="3"/>
        <v>36</v>
      </c>
      <c r="H11" s="25">
        <f t="shared" si="3"/>
        <v>36</v>
      </c>
      <c r="I11" s="25">
        <f t="shared" si="3"/>
        <v>36</v>
      </c>
      <c r="J11" s="25">
        <f t="shared" si="3"/>
        <v>36</v>
      </c>
      <c r="K11" s="25">
        <f t="shared" si="3"/>
        <v>36</v>
      </c>
      <c r="L11" s="25">
        <f t="shared" si="3"/>
        <v>36</v>
      </c>
      <c r="M11" s="89"/>
      <c r="N11" s="89"/>
      <c r="O11" s="89"/>
      <c r="P11" s="25">
        <f t="shared" si="3"/>
        <v>32</v>
      </c>
      <c r="Q11" s="25">
        <f t="shared" si="3"/>
        <v>32</v>
      </c>
      <c r="R11" s="25">
        <f t="shared" si="3"/>
        <v>32</v>
      </c>
      <c r="S11" s="25">
        <f t="shared" si="3"/>
        <v>32</v>
      </c>
      <c r="T11" s="25">
        <f t="shared" si="3"/>
        <v>32</v>
      </c>
      <c r="U11" s="25">
        <f t="shared" si="3"/>
        <v>32</v>
      </c>
      <c r="V11" s="89"/>
      <c r="W11" s="89"/>
      <c r="X11" s="25">
        <f t="shared" si="3"/>
        <v>32</v>
      </c>
      <c r="Y11" s="25">
        <f t="shared" si="3"/>
        <v>32</v>
      </c>
      <c r="Z11" s="25">
        <f t="shared" si="3"/>
        <v>32</v>
      </c>
      <c r="AA11" s="25">
        <f t="shared" si="3"/>
        <v>32</v>
      </c>
      <c r="AB11" s="25">
        <f t="shared" si="3"/>
        <v>32</v>
      </c>
      <c r="AC11" s="25">
        <f t="shared" si="3"/>
        <v>32</v>
      </c>
      <c r="AD11" s="25">
        <f t="shared" si="3"/>
        <v>32</v>
      </c>
      <c r="AE11" s="25">
        <f t="shared" si="3"/>
        <v>32</v>
      </c>
      <c r="AF11" s="25">
        <f t="shared" si="3"/>
        <v>32</v>
      </c>
      <c r="AG11" s="25">
        <f t="shared" si="3"/>
        <v>32</v>
      </c>
      <c r="AH11" s="25">
        <f t="shared" si="3"/>
        <v>32</v>
      </c>
      <c r="AI11" s="25">
        <f t="shared" si="3"/>
        <v>32</v>
      </c>
      <c r="AJ11" s="25">
        <f t="shared" si="3"/>
        <v>32</v>
      </c>
      <c r="AK11" s="57"/>
      <c r="AL11" s="73">
        <f t="shared" ref="AL11:AU14" si="4">SUM(AL13,AL15)</f>
        <v>0</v>
      </c>
      <c r="AM11" s="73">
        <f t="shared" si="4"/>
        <v>0</v>
      </c>
      <c r="AN11" s="73">
        <f t="shared" si="4"/>
        <v>0</v>
      </c>
      <c r="AO11" s="73">
        <f t="shared" si="4"/>
        <v>0</v>
      </c>
      <c r="AP11" s="55">
        <f t="shared" si="4"/>
        <v>0</v>
      </c>
      <c r="AQ11" s="55">
        <f t="shared" si="4"/>
        <v>0</v>
      </c>
      <c r="AR11" s="55">
        <f t="shared" si="4"/>
        <v>0</v>
      </c>
      <c r="AS11" s="55">
        <f t="shared" si="4"/>
        <v>0</v>
      </c>
      <c r="AT11" s="59">
        <f t="shared" si="4"/>
        <v>0</v>
      </c>
      <c r="AU11" s="59">
        <f t="shared" si="4"/>
        <v>0</v>
      </c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37">
        <f>SUM(E11:BF11)</f>
        <v>896</v>
      </c>
      <c r="BH11" s="37"/>
    </row>
    <row r="12" spans="1:60" x14ac:dyDescent="0.2">
      <c r="A12" s="134"/>
      <c r="B12" s="136"/>
      <c r="C12" s="142"/>
      <c r="D12" s="126" t="s">
        <v>8</v>
      </c>
      <c r="E12" s="25">
        <f t="shared" si="3"/>
        <v>0</v>
      </c>
      <c r="F12" s="25">
        <f t="shared" si="3"/>
        <v>0</v>
      </c>
      <c r="G12" s="25">
        <f t="shared" si="3"/>
        <v>0</v>
      </c>
      <c r="H12" s="25">
        <f t="shared" si="3"/>
        <v>0</v>
      </c>
      <c r="I12" s="25">
        <f t="shared" si="3"/>
        <v>0</v>
      </c>
      <c r="J12" s="25">
        <f t="shared" si="3"/>
        <v>0</v>
      </c>
      <c r="K12" s="25">
        <f t="shared" si="3"/>
        <v>0</v>
      </c>
      <c r="L12" s="25">
        <f t="shared" si="3"/>
        <v>0</v>
      </c>
      <c r="M12" s="89"/>
      <c r="N12" s="89"/>
      <c r="O12" s="89"/>
      <c r="P12" s="25">
        <f t="shared" si="3"/>
        <v>16</v>
      </c>
      <c r="Q12" s="25">
        <f t="shared" si="3"/>
        <v>16</v>
      </c>
      <c r="R12" s="25">
        <f t="shared" si="3"/>
        <v>16</v>
      </c>
      <c r="S12" s="25">
        <f t="shared" si="3"/>
        <v>16</v>
      </c>
      <c r="T12" s="25">
        <f t="shared" si="3"/>
        <v>16</v>
      </c>
      <c r="U12" s="25">
        <f t="shared" si="3"/>
        <v>16</v>
      </c>
      <c r="V12" s="89"/>
      <c r="W12" s="89"/>
      <c r="X12" s="25">
        <f t="shared" si="3"/>
        <v>16</v>
      </c>
      <c r="Y12" s="25">
        <f t="shared" si="3"/>
        <v>16</v>
      </c>
      <c r="Z12" s="25">
        <f t="shared" si="3"/>
        <v>16</v>
      </c>
      <c r="AA12" s="25">
        <f t="shared" si="3"/>
        <v>16</v>
      </c>
      <c r="AB12" s="25">
        <f t="shared" si="3"/>
        <v>16</v>
      </c>
      <c r="AC12" s="25">
        <f t="shared" si="3"/>
        <v>16</v>
      </c>
      <c r="AD12" s="25">
        <f t="shared" si="3"/>
        <v>16</v>
      </c>
      <c r="AE12" s="25">
        <f t="shared" si="3"/>
        <v>16</v>
      </c>
      <c r="AF12" s="25">
        <f t="shared" si="3"/>
        <v>16</v>
      </c>
      <c r="AG12" s="25">
        <f t="shared" si="3"/>
        <v>16</v>
      </c>
      <c r="AH12" s="25">
        <f t="shared" si="3"/>
        <v>16</v>
      </c>
      <c r="AI12" s="25">
        <f t="shared" si="3"/>
        <v>16</v>
      </c>
      <c r="AJ12" s="25">
        <f t="shared" si="3"/>
        <v>16</v>
      </c>
      <c r="AK12" s="57"/>
      <c r="AL12" s="73">
        <f t="shared" si="4"/>
        <v>0</v>
      </c>
      <c r="AM12" s="73">
        <f t="shared" si="4"/>
        <v>0</v>
      </c>
      <c r="AN12" s="73">
        <f t="shared" si="4"/>
        <v>0</v>
      </c>
      <c r="AO12" s="73">
        <f t="shared" si="4"/>
        <v>0</v>
      </c>
      <c r="AP12" s="55">
        <f t="shared" si="4"/>
        <v>0</v>
      </c>
      <c r="AQ12" s="55">
        <f t="shared" si="4"/>
        <v>0</v>
      </c>
      <c r="AR12" s="55">
        <f t="shared" si="4"/>
        <v>0</v>
      </c>
      <c r="AS12" s="55">
        <f t="shared" si="4"/>
        <v>0</v>
      </c>
      <c r="AT12" s="59">
        <f t="shared" si="4"/>
        <v>0</v>
      </c>
      <c r="AU12" s="59">
        <f t="shared" si="4"/>
        <v>0</v>
      </c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8"/>
      <c r="BH12" s="37">
        <f>SUM(E12:AU12)</f>
        <v>304</v>
      </c>
    </row>
    <row r="13" spans="1:60" x14ac:dyDescent="0.2">
      <c r="A13" s="134"/>
      <c r="B13" s="136" t="s">
        <v>11</v>
      </c>
      <c r="C13" s="141" t="s">
        <v>94</v>
      </c>
      <c r="D13" s="126" t="s">
        <v>7</v>
      </c>
      <c r="E13" s="25">
        <f>SUM(E15,E17)</f>
        <v>0</v>
      </c>
      <c r="F13" s="25">
        <f t="shared" ref="F13:AJ14" si="5">SUM(F15,F17)</f>
        <v>0</v>
      </c>
      <c r="G13" s="25">
        <f t="shared" si="5"/>
        <v>0</v>
      </c>
      <c r="H13" s="25">
        <f t="shared" si="5"/>
        <v>0</v>
      </c>
      <c r="I13" s="25">
        <f t="shared" si="5"/>
        <v>0</v>
      </c>
      <c r="J13" s="25">
        <f t="shared" si="5"/>
        <v>0</v>
      </c>
      <c r="K13" s="25">
        <f t="shared" si="5"/>
        <v>0</v>
      </c>
      <c r="L13" s="25">
        <f t="shared" si="5"/>
        <v>0</v>
      </c>
      <c r="M13" s="89"/>
      <c r="N13" s="89"/>
      <c r="O13" s="89"/>
      <c r="P13" s="25">
        <f t="shared" si="5"/>
        <v>2</v>
      </c>
      <c r="Q13" s="25">
        <f t="shared" si="5"/>
        <v>4</v>
      </c>
      <c r="R13" s="25">
        <f t="shared" si="5"/>
        <v>2</v>
      </c>
      <c r="S13" s="25">
        <f t="shared" si="5"/>
        <v>4</v>
      </c>
      <c r="T13" s="25">
        <f t="shared" si="5"/>
        <v>2</v>
      </c>
      <c r="U13" s="25">
        <f t="shared" si="5"/>
        <v>4</v>
      </c>
      <c r="V13" s="89"/>
      <c r="W13" s="89"/>
      <c r="X13" s="25">
        <f t="shared" si="5"/>
        <v>6</v>
      </c>
      <c r="Y13" s="25">
        <f t="shared" si="5"/>
        <v>8</v>
      </c>
      <c r="Z13" s="25">
        <f t="shared" si="5"/>
        <v>6</v>
      </c>
      <c r="AA13" s="25">
        <f t="shared" si="5"/>
        <v>8</v>
      </c>
      <c r="AB13" s="25">
        <f t="shared" si="5"/>
        <v>6</v>
      </c>
      <c r="AC13" s="25">
        <f t="shared" si="5"/>
        <v>8</v>
      </c>
      <c r="AD13" s="25">
        <f t="shared" si="5"/>
        <v>6</v>
      </c>
      <c r="AE13" s="25">
        <f t="shared" si="5"/>
        <v>8</v>
      </c>
      <c r="AF13" s="25">
        <f t="shared" si="5"/>
        <v>6</v>
      </c>
      <c r="AG13" s="25">
        <f t="shared" si="5"/>
        <v>8</v>
      </c>
      <c r="AH13" s="25">
        <f t="shared" si="5"/>
        <v>6</v>
      </c>
      <c r="AI13" s="25">
        <f t="shared" si="5"/>
        <v>8</v>
      </c>
      <c r="AJ13" s="25">
        <f t="shared" si="5"/>
        <v>6</v>
      </c>
      <c r="AK13" s="57"/>
      <c r="AL13" s="73">
        <f t="shared" si="4"/>
        <v>0</v>
      </c>
      <c r="AM13" s="73">
        <f t="shared" si="4"/>
        <v>0</v>
      </c>
      <c r="AN13" s="73">
        <f t="shared" si="4"/>
        <v>0</v>
      </c>
      <c r="AO13" s="73">
        <f t="shared" si="4"/>
        <v>0</v>
      </c>
      <c r="AP13" s="55">
        <f t="shared" si="4"/>
        <v>0</v>
      </c>
      <c r="AQ13" s="55">
        <f t="shared" si="4"/>
        <v>0</v>
      </c>
      <c r="AR13" s="55">
        <f t="shared" si="4"/>
        <v>0</v>
      </c>
      <c r="AS13" s="55">
        <f t="shared" si="4"/>
        <v>0</v>
      </c>
      <c r="AT13" s="59">
        <f t="shared" si="4"/>
        <v>0</v>
      </c>
      <c r="AU13" s="59">
        <f t="shared" si="4"/>
        <v>0</v>
      </c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37">
        <f>SUM(E13:BF13)</f>
        <v>108</v>
      </c>
      <c r="BH13" s="37"/>
    </row>
    <row r="14" spans="1:60" x14ac:dyDescent="0.2">
      <c r="A14" s="134"/>
      <c r="B14" s="136"/>
      <c r="C14" s="142"/>
      <c r="D14" s="126" t="s">
        <v>8</v>
      </c>
      <c r="E14" s="25">
        <f>SUM(E16,E18)</f>
        <v>0</v>
      </c>
      <c r="F14" s="25">
        <f t="shared" si="5"/>
        <v>0</v>
      </c>
      <c r="G14" s="25">
        <f t="shared" si="5"/>
        <v>0</v>
      </c>
      <c r="H14" s="25">
        <f t="shared" si="5"/>
        <v>0</v>
      </c>
      <c r="I14" s="25">
        <f t="shared" si="5"/>
        <v>0</v>
      </c>
      <c r="J14" s="25">
        <f t="shared" si="5"/>
        <v>0</v>
      </c>
      <c r="K14" s="25">
        <f t="shared" si="5"/>
        <v>0</v>
      </c>
      <c r="L14" s="25">
        <f t="shared" si="5"/>
        <v>0</v>
      </c>
      <c r="M14" s="89"/>
      <c r="N14" s="89"/>
      <c r="O14" s="89"/>
      <c r="P14" s="25">
        <f t="shared" si="5"/>
        <v>1</v>
      </c>
      <c r="Q14" s="25">
        <f t="shared" si="5"/>
        <v>2</v>
      </c>
      <c r="R14" s="25">
        <f t="shared" si="5"/>
        <v>1</v>
      </c>
      <c r="S14" s="25">
        <f t="shared" si="5"/>
        <v>2</v>
      </c>
      <c r="T14" s="25">
        <f t="shared" si="5"/>
        <v>1</v>
      </c>
      <c r="U14" s="25">
        <f t="shared" si="5"/>
        <v>2</v>
      </c>
      <c r="V14" s="89"/>
      <c r="W14" s="89"/>
      <c r="X14" s="25">
        <f t="shared" si="5"/>
        <v>3</v>
      </c>
      <c r="Y14" s="25">
        <f t="shared" si="5"/>
        <v>4</v>
      </c>
      <c r="Z14" s="25">
        <f t="shared" si="5"/>
        <v>3</v>
      </c>
      <c r="AA14" s="25">
        <f t="shared" si="5"/>
        <v>4</v>
      </c>
      <c r="AB14" s="25">
        <f t="shared" si="5"/>
        <v>3</v>
      </c>
      <c r="AC14" s="25">
        <f t="shared" si="5"/>
        <v>4</v>
      </c>
      <c r="AD14" s="25">
        <f t="shared" si="5"/>
        <v>3</v>
      </c>
      <c r="AE14" s="25">
        <f t="shared" si="5"/>
        <v>4</v>
      </c>
      <c r="AF14" s="25">
        <f t="shared" si="5"/>
        <v>3</v>
      </c>
      <c r="AG14" s="25">
        <f t="shared" si="5"/>
        <v>4</v>
      </c>
      <c r="AH14" s="25">
        <f t="shared" si="5"/>
        <v>3</v>
      </c>
      <c r="AI14" s="25">
        <f t="shared" si="5"/>
        <v>4</v>
      </c>
      <c r="AJ14" s="25">
        <f t="shared" si="5"/>
        <v>3</v>
      </c>
      <c r="AK14" s="57"/>
      <c r="AL14" s="73">
        <f t="shared" si="4"/>
        <v>0</v>
      </c>
      <c r="AM14" s="73">
        <f t="shared" si="4"/>
        <v>0</v>
      </c>
      <c r="AN14" s="73">
        <f t="shared" si="4"/>
        <v>0</v>
      </c>
      <c r="AO14" s="73">
        <f t="shared" si="4"/>
        <v>0</v>
      </c>
      <c r="AP14" s="55">
        <f t="shared" si="4"/>
        <v>0</v>
      </c>
      <c r="AQ14" s="55">
        <f t="shared" si="4"/>
        <v>0</v>
      </c>
      <c r="AR14" s="55">
        <f t="shared" si="4"/>
        <v>0</v>
      </c>
      <c r="AS14" s="55">
        <f t="shared" si="4"/>
        <v>0</v>
      </c>
      <c r="AT14" s="59">
        <f t="shared" si="4"/>
        <v>0</v>
      </c>
      <c r="AU14" s="59">
        <f t="shared" si="4"/>
        <v>0</v>
      </c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8"/>
      <c r="BH14" s="37">
        <f>SUM(E14:AU14)</f>
        <v>54</v>
      </c>
    </row>
    <row r="15" spans="1:60" x14ac:dyDescent="0.2">
      <c r="A15" s="134"/>
      <c r="B15" s="143" t="s">
        <v>150</v>
      </c>
      <c r="C15" s="139" t="s">
        <v>151</v>
      </c>
      <c r="D15" s="17" t="s">
        <v>7</v>
      </c>
      <c r="E15" s="30"/>
      <c r="F15" s="30"/>
      <c r="G15" s="30"/>
      <c r="H15" s="30"/>
      <c r="I15" s="23"/>
      <c r="J15" s="23"/>
      <c r="K15" s="23"/>
      <c r="L15" s="23"/>
      <c r="M15" s="88"/>
      <c r="N15" s="88"/>
      <c r="O15" s="88"/>
      <c r="P15" s="30"/>
      <c r="Q15" s="30"/>
      <c r="R15" s="30"/>
      <c r="S15" s="30"/>
      <c r="T15" s="30"/>
      <c r="U15" s="30"/>
      <c r="V15" s="88"/>
      <c r="W15" s="88"/>
      <c r="X15" s="30">
        <v>4</v>
      </c>
      <c r="Y15" s="87">
        <v>4</v>
      </c>
      <c r="Z15" s="87">
        <v>4</v>
      </c>
      <c r="AA15" s="30">
        <v>4</v>
      </c>
      <c r="AB15" s="30">
        <v>4</v>
      </c>
      <c r="AC15" s="30">
        <v>4</v>
      </c>
      <c r="AD15" s="30">
        <v>4</v>
      </c>
      <c r="AE15" s="30">
        <v>4</v>
      </c>
      <c r="AF15" s="30">
        <v>4</v>
      </c>
      <c r="AG15" s="30">
        <v>4</v>
      </c>
      <c r="AH15" s="30">
        <v>4</v>
      </c>
      <c r="AI15" s="30">
        <v>4</v>
      </c>
      <c r="AJ15" s="30">
        <v>3</v>
      </c>
      <c r="AK15" s="57"/>
      <c r="AL15" s="71"/>
      <c r="AM15" s="71"/>
      <c r="AN15" s="71"/>
      <c r="AO15" s="71"/>
      <c r="AP15" s="58"/>
      <c r="AQ15" s="58"/>
      <c r="AR15" s="58"/>
      <c r="AS15" s="58"/>
      <c r="AT15" s="59"/>
      <c r="AU15" s="59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28">
        <f>SUM(E15:BF15)</f>
        <v>51</v>
      </c>
      <c r="BH15" s="28"/>
    </row>
    <row r="16" spans="1:60" x14ac:dyDescent="0.2">
      <c r="A16" s="134"/>
      <c r="B16" s="143"/>
      <c r="C16" s="140"/>
      <c r="D16" s="17" t="s">
        <v>8</v>
      </c>
      <c r="E16" s="30"/>
      <c r="F16" s="30"/>
      <c r="G16" s="30"/>
      <c r="H16" s="30"/>
      <c r="I16" s="23"/>
      <c r="J16" s="23"/>
      <c r="K16" s="23"/>
      <c r="L16" s="23"/>
      <c r="M16" s="88"/>
      <c r="N16" s="88"/>
      <c r="O16" s="88"/>
      <c r="P16" s="30"/>
      <c r="Q16" s="30"/>
      <c r="R16" s="30"/>
      <c r="S16" s="30"/>
      <c r="T16" s="30"/>
      <c r="U16" s="30"/>
      <c r="V16" s="88"/>
      <c r="W16" s="88"/>
      <c r="X16" s="30">
        <v>2</v>
      </c>
      <c r="Y16" s="87">
        <v>2</v>
      </c>
      <c r="Z16" s="87">
        <v>2</v>
      </c>
      <c r="AA16" s="29">
        <v>2</v>
      </c>
      <c r="AB16" s="29">
        <v>2</v>
      </c>
      <c r="AC16" s="29">
        <v>2</v>
      </c>
      <c r="AD16" s="29">
        <v>2</v>
      </c>
      <c r="AE16" s="29">
        <v>2</v>
      </c>
      <c r="AF16" s="29">
        <v>2</v>
      </c>
      <c r="AG16" s="29">
        <v>2</v>
      </c>
      <c r="AH16" s="29">
        <v>2</v>
      </c>
      <c r="AI16" s="29">
        <v>2</v>
      </c>
      <c r="AJ16" s="29">
        <v>1</v>
      </c>
      <c r="AK16" s="57"/>
      <c r="AL16" s="71"/>
      <c r="AM16" s="71"/>
      <c r="AN16" s="71"/>
      <c r="AO16" s="71"/>
      <c r="AP16" s="58"/>
      <c r="AQ16" s="58"/>
      <c r="AR16" s="58"/>
      <c r="AS16" s="58"/>
      <c r="AT16" s="59"/>
      <c r="AU16" s="5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8"/>
      <c r="BH16" s="28">
        <f>SUM(E16:AU16)</f>
        <v>25</v>
      </c>
    </row>
    <row r="17" spans="1:60" ht="12.75" customHeight="1" x14ac:dyDescent="0.2">
      <c r="A17" s="134"/>
      <c r="B17" s="143" t="s">
        <v>152</v>
      </c>
      <c r="C17" s="139" t="s">
        <v>153</v>
      </c>
      <c r="D17" s="17" t="s">
        <v>7</v>
      </c>
      <c r="E17" s="30"/>
      <c r="F17" s="30"/>
      <c r="G17" s="30"/>
      <c r="H17" s="30"/>
      <c r="I17" s="23"/>
      <c r="J17" s="23"/>
      <c r="K17" s="23"/>
      <c r="L17" s="23"/>
      <c r="M17" s="88"/>
      <c r="N17" s="88"/>
      <c r="O17" s="88"/>
      <c r="P17" s="30">
        <v>2</v>
      </c>
      <c r="Q17" s="30">
        <v>4</v>
      </c>
      <c r="R17" s="30">
        <v>2</v>
      </c>
      <c r="S17" s="30">
        <v>4</v>
      </c>
      <c r="T17" s="30">
        <v>2</v>
      </c>
      <c r="U17" s="30">
        <v>4</v>
      </c>
      <c r="V17" s="88"/>
      <c r="W17" s="88"/>
      <c r="X17" s="30">
        <v>2</v>
      </c>
      <c r="Y17" s="87">
        <v>4</v>
      </c>
      <c r="Z17" s="87">
        <v>2</v>
      </c>
      <c r="AA17" s="30">
        <v>4</v>
      </c>
      <c r="AB17" s="30">
        <v>2</v>
      </c>
      <c r="AC17" s="30">
        <v>4</v>
      </c>
      <c r="AD17" s="30">
        <v>2</v>
      </c>
      <c r="AE17" s="30">
        <v>4</v>
      </c>
      <c r="AF17" s="30">
        <v>2</v>
      </c>
      <c r="AG17" s="29">
        <v>4</v>
      </c>
      <c r="AH17" s="29">
        <v>2</v>
      </c>
      <c r="AI17" s="29">
        <v>4</v>
      </c>
      <c r="AJ17" s="29">
        <v>3</v>
      </c>
      <c r="AK17" s="57"/>
      <c r="AL17" s="71"/>
      <c r="AM17" s="71"/>
      <c r="AN17" s="71"/>
      <c r="AO17" s="71"/>
      <c r="AP17" s="58"/>
      <c r="AQ17" s="58"/>
      <c r="AR17" s="58"/>
      <c r="AS17" s="58"/>
      <c r="AT17" s="59"/>
      <c r="AU17" s="5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8">
        <f>SUM(E17:BF17)</f>
        <v>57</v>
      </c>
      <c r="BH17" s="28"/>
    </row>
    <row r="18" spans="1:60" ht="24.75" customHeight="1" x14ac:dyDescent="0.2">
      <c r="A18" s="134"/>
      <c r="B18" s="143"/>
      <c r="C18" s="140"/>
      <c r="D18" s="17" t="s">
        <v>8</v>
      </c>
      <c r="E18" s="30"/>
      <c r="F18" s="30"/>
      <c r="G18" s="30"/>
      <c r="H18" s="30"/>
      <c r="I18" s="23"/>
      <c r="J18" s="23"/>
      <c r="K18" s="23"/>
      <c r="L18" s="23"/>
      <c r="M18" s="88"/>
      <c r="N18" s="88"/>
      <c r="O18" s="88"/>
      <c r="P18" s="30">
        <v>1</v>
      </c>
      <c r="Q18" s="30">
        <v>2</v>
      </c>
      <c r="R18" s="30">
        <v>1</v>
      </c>
      <c r="S18" s="30">
        <v>2</v>
      </c>
      <c r="T18" s="30">
        <v>1</v>
      </c>
      <c r="U18" s="30">
        <v>2</v>
      </c>
      <c r="V18" s="88"/>
      <c r="W18" s="88"/>
      <c r="X18" s="30">
        <v>1</v>
      </c>
      <c r="Y18" s="87">
        <v>2</v>
      </c>
      <c r="Z18" s="87">
        <v>1</v>
      </c>
      <c r="AA18" s="29">
        <v>2</v>
      </c>
      <c r="AB18" s="29">
        <v>1</v>
      </c>
      <c r="AC18" s="29">
        <v>2</v>
      </c>
      <c r="AD18" s="29">
        <v>1</v>
      </c>
      <c r="AE18" s="29">
        <v>2</v>
      </c>
      <c r="AF18" s="29">
        <v>1</v>
      </c>
      <c r="AG18" s="29">
        <v>2</v>
      </c>
      <c r="AH18" s="29">
        <v>1</v>
      </c>
      <c r="AI18" s="29">
        <v>2</v>
      </c>
      <c r="AJ18" s="29">
        <v>2</v>
      </c>
      <c r="AK18" s="57"/>
      <c r="AL18" s="71"/>
      <c r="AM18" s="71"/>
      <c r="AN18" s="71"/>
      <c r="AO18" s="71"/>
      <c r="AP18" s="58"/>
      <c r="AQ18" s="58"/>
      <c r="AR18" s="58"/>
      <c r="AS18" s="58"/>
      <c r="AT18" s="63"/>
      <c r="AU18" s="63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8"/>
      <c r="BH18" s="28">
        <f>SUM(E18:AU18)</f>
        <v>29</v>
      </c>
    </row>
    <row r="19" spans="1:60" x14ac:dyDescent="0.2">
      <c r="A19" s="134"/>
      <c r="B19" s="132" t="s">
        <v>15</v>
      </c>
      <c r="C19" s="132" t="s">
        <v>16</v>
      </c>
      <c r="D19" s="126" t="s">
        <v>7</v>
      </c>
      <c r="E19" s="25">
        <f>SUM(E21,E29,E35)</f>
        <v>36</v>
      </c>
      <c r="F19" s="25">
        <f t="shared" ref="F19:AJ20" si="6">SUM(F21,F29,F35)</f>
        <v>36</v>
      </c>
      <c r="G19" s="25">
        <f t="shared" si="6"/>
        <v>36</v>
      </c>
      <c r="H19" s="25">
        <f t="shared" si="6"/>
        <v>36</v>
      </c>
      <c r="I19" s="25">
        <v>36</v>
      </c>
      <c r="J19" s="25">
        <v>36</v>
      </c>
      <c r="K19" s="25">
        <v>36</v>
      </c>
      <c r="L19" s="25">
        <v>36</v>
      </c>
      <c r="M19" s="89"/>
      <c r="N19" s="89"/>
      <c r="O19" s="89"/>
      <c r="P19" s="25">
        <f t="shared" si="6"/>
        <v>30</v>
      </c>
      <c r="Q19" s="25">
        <f t="shared" si="6"/>
        <v>28</v>
      </c>
      <c r="R19" s="25">
        <f t="shared" si="6"/>
        <v>30</v>
      </c>
      <c r="S19" s="25">
        <f t="shared" si="6"/>
        <v>28</v>
      </c>
      <c r="T19" s="25">
        <f t="shared" si="6"/>
        <v>30</v>
      </c>
      <c r="U19" s="25">
        <f t="shared" si="6"/>
        <v>28</v>
      </c>
      <c r="V19" s="89"/>
      <c r="W19" s="89"/>
      <c r="X19" s="25">
        <f t="shared" si="6"/>
        <v>26</v>
      </c>
      <c r="Y19" s="25">
        <f t="shared" si="6"/>
        <v>24</v>
      </c>
      <c r="Z19" s="25">
        <f t="shared" si="6"/>
        <v>26</v>
      </c>
      <c r="AA19" s="25">
        <f t="shared" si="6"/>
        <v>24</v>
      </c>
      <c r="AB19" s="25">
        <f t="shared" si="6"/>
        <v>26</v>
      </c>
      <c r="AC19" s="25">
        <f t="shared" si="6"/>
        <v>24</v>
      </c>
      <c r="AD19" s="25">
        <f t="shared" si="6"/>
        <v>26</v>
      </c>
      <c r="AE19" s="25">
        <f t="shared" si="6"/>
        <v>24</v>
      </c>
      <c r="AF19" s="25">
        <f t="shared" si="6"/>
        <v>26</v>
      </c>
      <c r="AG19" s="25">
        <f t="shared" si="6"/>
        <v>24</v>
      </c>
      <c r="AH19" s="25">
        <f t="shared" si="6"/>
        <v>26</v>
      </c>
      <c r="AI19" s="25">
        <f t="shared" si="6"/>
        <v>24</v>
      </c>
      <c r="AJ19" s="25">
        <f t="shared" si="6"/>
        <v>26</v>
      </c>
      <c r="AK19" s="57"/>
      <c r="AL19" s="74">
        <f t="shared" ref="AL19:AU22" si="7">SUM(AL21,AL23)</f>
        <v>0</v>
      </c>
      <c r="AM19" s="74">
        <f t="shared" si="7"/>
        <v>0</v>
      </c>
      <c r="AN19" s="74">
        <f t="shared" si="7"/>
        <v>0</v>
      </c>
      <c r="AO19" s="74">
        <f t="shared" si="7"/>
        <v>0</v>
      </c>
      <c r="AP19" s="62">
        <f t="shared" si="7"/>
        <v>0</v>
      </c>
      <c r="AQ19" s="62">
        <f t="shared" si="7"/>
        <v>0</v>
      </c>
      <c r="AR19" s="62">
        <f t="shared" si="7"/>
        <v>0</v>
      </c>
      <c r="AS19" s="62">
        <f t="shared" si="7"/>
        <v>0</v>
      </c>
      <c r="AT19" s="59">
        <f t="shared" si="7"/>
        <v>0</v>
      </c>
      <c r="AU19" s="59">
        <f t="shared" si="7"/>
        <v>0</v>
      </c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37">
        <f>SUM(E19:BF19)</f>
        <v>788</v>
      </c>
      <c r="BH19" s="28"/>
    </row>
    <row r="20" spans="1:60" x14ac:dyDescent="0.2">
      <c r="A20" s="134"/>
      <c r="B20" s="132"/>
      <c r="C20" s="132"/>
      <c r="D20" s="126" t="s">
        <v>8</v>
      </c>
      <c r="E20" s="25">
        <f>SUM(E22,E30,E36)</f>
        <v>0</v>
      </c>
      <c r="F20" s="25">
        <f t="shared" si="6"/>
        <v>0</v>
      </c>
      <c r="G20" s="25">
        <f t="shared" si="6"/>
        <v>0</v>
      </c>
      <c r="H20" s="25">
        <f t="shared" si="6"/>
        <v>0</v>
      </c>
      <c r="I20" s="25">
        <f t="shared" si="6"/>
        <v>0</v>
      </c>
      <c r="J20" s="25">
        <f t="shared" si="6"/>
        <v>0</v>
      </c>
      <c r="K20" s="25">
        <f t="shared" si="6"/>
        <v>0</v>
      </c>
      <c r="L20" s="25">
        <f t="shared" si="6"/>
        <v>0</v>
      </c>
      <c r="M20" s="89"/>
      <c r="N20" s="89"/>
      <c r="O20" s="89"/>
      <c r="P20" s="25">
        <f t="shared" si="6"/>
        <v>15</v>
      </c>
      <c r="Q20" s="25">
        <f t="shared" si="6"/>
        <v>14</v>
      </c>
      <c r="R20" s="25">
        <f t="shared" si="6"/>
        <v>15</v>
      </c>
      <c r="S20" s="25">
        <f t="shared" si="6"/>
        <v>14</v>
      </c>
      <c r="T20" s="25">
        <f t="shared" si="6"/>
        <v>15</v>
      </c>
      <c r="U20" s="25">
        <f t="shared" si="6"/>
        <v>14</v>
      </c>
      <c r="V20" s="89"/>
      <c r="W20" s="89"/>
      <c r="X20" s="25">
        <f t="shared" si="6"/>
        <v>13</v>
      </c>
      <c r="Y20" s="25">
        <f t="shared" si="6"/>
        <v>12</v>
      </c>
      <c r="Z20" s="25">
        <f t="shared" si="6"/>
        <v>13</v>
      </c>
      <c r="AA20" s="25">
        <f t="shared" si="6"/>
        <v>12</v>
      </c>
      <c r="AB20" s="25">
        <f t="shared" si="6"/>
        <v>13</v>
      </c>
      <c r="AC20" s="25">
        <f t="shared" si="6"/>
        <v>12</v>
      </c>
      <c r="AD20" s="25">
        <f t="shared" si="6"/>
        <v>13</v>
      </c>
      <c r="AE20" s="25">
        <f t="shared" si="6"/>
        <v>12</v>
      </c>
      <c r="AF20" s="25">
        <f t="shared" si="6"/>
        <v>13</v>
      </c>
      <c r="AG20" s="25">
        <f t="shared" si="6"/>
        <v>12</v>
      </c>
      <c r="AH20" s="25">
        <f t="shared" si="6"/>
        <v>13</v>
      </c>
      <c r="AI20" s="25">
        <f t="shared" si="6"/>
        <v>12</v>
      </c>
      <c r="AJ20" s="25">
        <f t="shared" si="6"/>
        <v>13</v>
      </c>
      <c r="AK20" s="57"/>
      <c r="AL20" s="74">
        <f t="shared" si="7"/>
        <v>0</v>
      </c>
      <c r="AM20" s="74">
        <f t="shared" si="7"/>
        <v>0</v>
      </c>
      <c r="AN20" s="74">
        <f t="shared" si="7"/>
        <v>0</v>
      </c>
      <c r="AO20" s="74">
        <f t="shared" si="7"/>
        <v>0</v>
      </c>
      <c r="AP20" s="62">
        <f t="shared" si="7"/>
        <v>0</v>
      </c>
      <c r="AQ20" s="62">
        <f t="shared" si="7"/>
        <v>0</v>
      </c>
      <c r="AR20" s="62">
        <f t="shared" si="7"/>
        <v>0</v>
      </c>
      <c r="AS20" s="62">
        <f t="shared" si="7"/>
        <v>0</v>
      </c>
      <c r="AT20" s="59">
        <f t="shared" si="7"/>
        <v>0</v>
      </c>
      <c r="AU20" s="59">
        <f t="shared" si="7"/>
        <v>0</v>
      </c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8"/>
      <c r="BH20" s="37">
        <f>SUM(E20:AU20)</f>
        <v>250</v>
      </c>
    </row>
    <row r="21" spans="1:60" ht="13.5" customHeight="1" x14ac:dyDescent="0.2">
      <c r="A21" s="134"/>
      <c r="B21" s="144" t="s">
        <v>130</v>
      </c>
      <c r="C21" s="146" t="s">
        <v>131</v>
      </c>
      <c r="D21" s="126" t="s">
        <v>7</v>
      </c>
      <c r="E21" s="25">
        <f>SUM(E23,E25,E27)</f>
        <v>0</v>
      </c>
      <c r="F21" s="25">
        <f t="shared" ref="F21:AJ21" si="8">SUM(F23,F25,F27)</f>
        <v>0</v>
      </c>
      <c r="G21" s="25">
        <f t="shared" si="8"/>
        <v>0</v>
      </c>
      <c r="H21" s="25">
        <f t="shared" si="8"/>
        <v>0</v>
      </c>
      <c r="I21" s="25">
        <f t="shared" si="8"/>
        <v>0</v>
      </c>
      <c r="J21" s="25">
        <f t="shared" si="8"/>
        <v>0</v>
      </c>
      <c r="K21" s="25">
        <f t="shared" si="8"/>
        <v>0</v>
      </c>
      <c r="L21" s="25">
        <f t="shared" si="8"/>
        <v>0</v>
      </c>
      <c r="M21" s="89"/>
      <c r="N21" s="89"/>
      <c r="O21" s="89"/>
      <c r="P21" s="25">
        <f t="shared" si="8"/>
        <v>16</v>
      </c>
      <c r="Q21" s="25">
        <f t="shared" si="8"/>
        <v>16</v>
      </c>
      <c r="R21" s="25">
        <f t="shared" si="8"/>
        <v>16</v>
      </c>
      <c r="S21" s="25">
        <f t="shared" si="8"/>
        <v>16</v>
      </c>
      <c r="T21" s="25">
        <f t="shared" si="8"/>
        <v>16</v>
      </c>
      <c r="U21" s="25">
        <f t="shared" si="8"/>
        <v>18</v>
      </c>
      <c r="V21" s="89"/>
      <c r="W21" s="89"/>
      <c r="X21" s="25">
        <f t="shared" si="8"/>
        <v>12</v>
      </c>
      <c r="Y21" s="25">
        <f t="shared" si="8"/>
        <v>12</v>
      </c>
      <c r="Z21" s="25">
        <f t="shared" si="8"/>
        <v>13</v>
      </c>
      <c r="AA21" s="25">
        <f t="shared" si="8"/>
        <v>12</v>
      </c>
      <c r="AB21" s="25">
        <f t="shared" si="8"/>
        <v>12</v>
      </c>
      <c r="AC21" s="25">
        <f t="shared" si="8"/>
        <v>12</v>
      </c>
      <c r="AD21" s="25">
        <f t="shared" si="8"/>
        <v>14</v>
      </c>
      <c r="AE21" s="25">
        <f t="shared" si="8"/>
        <v>12</v>
      </c>
      <c r="AF21" s="25">
        <f t="shared" si="8"/>
        <v>14</v>
      </c>
      <c r="AG21" s="25">
        <f t="shared" si="8"/>
        <v>12</v>
      </c>
      <c r="AH21" s="25">
        <f t="shared" si="8"/>
        <v>12</v>
      </c>
      <c r="AI21" s="25">
        <f t="shared" si="8"/>
        <v>14</v>
      </c>
      <c r="AJ21" s="25">
        <f t="shared" si="8"/>
        <v>14</v>
      </c>
      <c r="AK21" s="57"/>
      <c r="AL21" s="74">
        <f t="shared" si="7"/>
        <v>0</v>
      </c>
      <c r="AM21" s="74">
        <f t="shared" si="7"/>
        <v>0</v>
      </c>
      <c r="AN21" s="74">
        <f t="shared" si="7"/>
        <v>0</v>
      </c>
      <c r="AO21" s="74">
        <f t="shared" si="7"/>
        <v>0</v>
      </c>
      <c r="AP21" s="62">
        <f t="shared" si="7"/>
        <v>0</v>
      </c>
      <c r="AQ21" s="62">
        <f t="shared" si="7"/>
        <v>0</v>
      </c>
      <c r="AR21" s="62">
        <f t="shared" si="7"/>
        <v>0</v>
      </c>
      <c r="AS21" s="62">
        <f t="shared" si="7"/>
        <v>0</v>
      </c>
      <c r="AT21" s="59">
        <f t="shared" si="7"/>
        <v>0</v>
      </c>
      <c r="AU21" s="59">
        <f t="shared" si="7"/>
        <v>0</v>
      </c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37">
        <f>SUM(E21:BF21)</f>
        <v>263</v>
      </c>
      <c r="BH21" s="37"/>
    </row>
    <row r="22" spans="1:60" ht="30.75" customHeight="1" x14ac:dyDescent="0.2">
      <c r="A22" s="134"/>
      <c r="B22" s="145"/>
      <c r="C22" s="147"/>
      <c r="D22" s="126" t="s">
        <v>8</v>
      </c>
      <c r="E22" s="25">
        <f>SUM(E26,E24,E28)</f>
        <v>0</v>
      </c>
      <c r="F22" s="25">
        <f t="shared" ref="F22:AJ22" si="9">SUM(F26,F24,F28)</f>
        <v>0</v>
      </c>
      <c r="G22" s="25">
        <f t="shared" si="9"/>
        <v>0</v>
      </c>
      <c r="H22" s="25">
        <f t="shared" si="9"/>
        <v>0</v>
      </c>
      <c r="I22" s="25">
        <f t="shared" si="9"/>
        <v>0</v>
      </c>
      <c r="J22" s="25">
        <f t="shared" si="9"/>
        <v>0</v>
      </c>
      <c r="K22" s="25">
        <f t="shared" si="9"/>
        <v>0</v>
      </c>
      <c r="L22" s="25">
        <f t="shared" si="9"/>
        <v>0</v>
      </c>
      <c r="M22" s="89"/>
      <c r="N22" s="89"/>
      <c r="O22" s="89"/>
      <c r="P22" s="25">
        <f t="shared" si="9"/>
        <v>8</v>
      </c>
      <c r="Q22" s="25">
        <f t="shared" si="9"/>
        <v>8</v>
      </c>
      <c r="R22" s="25">
        <f t="shared" si="9"/>
        <v>8</v>
      </c>
      <c r="S22" s="25">
        <f t="shared" si="9"/>
        <v>8</v>
      </c>
      <c r="T22" s="25">
        <f t="shared" si="9"/>
        <v>8</v>
      </c>
      <c r="U22" s="25">
        <f t="shared" si="9"/>
        <v>9</v>
      </c>
      <c r="V22" s="89"/>
      <c r="W22" s="89"/>
      <c r="X22" s="25">
        <f t="shared" si="9"/>
        <v>6</v>
      </c>
      <c r="Y22" s="25">
        <f t="shared" si="9"/>
        <v>6</v>
      </c>
      <c r="Z22" s="25">
        <f t="shared" si="9"/>
        <v>7</v>
      </c>
      <c r="AA22" s="25">
        <f t="shared" si="9"/>
        <v>6</v>
      </c>
      <c r="AB22" s="25">
        <f t="shared" si="9"/>
        <v>6</v>
      </c>
      <c r="AC22" s="25">
        <f t="shared" si="9"/>
        <v>6</v>
      </c>
      <c r="AD22" s="25">
        <f t="shared" si="9"/>
        <v>7</v>
      </c>
      <c r="AE22" s="25">
        <f t="shared" si="9"/>
        <v>6</v>
      </c>
      <c r="AF22" s="25">
        <f t="shared" si="9"/>
        <v>7</v>
      </c>
      <c r="AG22" s="25">
        <f t="shared" si="9"/>
        <v>6</v>
      </c>
      <c r="AH22" s="25">
        <f t="shared" si="9"/>
        <v>6</v>
      </c>
      <c r="AI22" s="25">
        <f t="shared" si="9"/>
        <v>7</v>
      </c>
      <c r="AJ22" s="25">
        <f t="shared" si="9"/>
        <v>7</v>
      </c>
      <c r="AK22" s="57"/>
      <c r="AL22" s="74">
        <f t="shared" si="7"/>
        <v>0</v>
      </c>
      <c r="AM22" s="74">
        <f t="shared" si="7"/>
        <v>0</v>
      </c>
      <c r="AN22" s="74">
        <f t="shared" si="7"/>
        <v>0</v>
      </c>
      <c r="AO22" s="74">
        <f t="shared" si="7"/>
        <v>0</v>
      </c>
      <c r="AP22" s="62">
        <f t="shared" si="7"/>
        <v>0</v>
      </c>
      <c r="AQ22" s="62">
        <f t="shared" si="7"/>
        <v>0</v>
      </c>
      <c r="AR22" s="62">
        <f t="shared" si="7"/>
        <v>0</v>
      </c>
      <c r="AS22" s="62">
        <f t="shared" si="7"/>
        <v>0</v>
      </c>
      <c r="AT22" s="63">
        <f t="shared" si="7"/>
        <v>0</v>
      </c>
      <c r="AU22" s="63">
        <f t="shared" si="7"/>
        <v>0</v>
      </c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37"/>
      <c r="BH22" s="37">
        <f>SUM(E22:AU22)</f>
        <v>132</v>
      </c>
    </row>
    <row r="23" spans="1:60" ht="13.5" customHeight="1" x14ac:dyDescent="0.2">
      <c r="A23" s="134"/>
      <c r="B23" s="143" t="s">
        <v>154</v>
      </c>
      <c r="C23" s="139" t="s">
        <v>155</v>
      </c>
      <c r="D23" s="17" t="s">
        <v>7</v>
      </c>
      <c r="E23" s="30"/>
      <c r="F23" s="30"/>
      <c r="G23" s="30"/>
      <c r="H23" s="30"/>
      <c r="I23" s="23"/>
      <c r="J23" s="23"/>
      <c r="K23" s="23"/>
      <c r="L23" s="23"/>
      <c r="M23" s="88"/>
      <c r="N23" s="88"/>
      <c r="O23" s="88"/>
      <c r="P23" s="30">
        <v>6</v>
      </c>
      <c r="Q23" s="30">
        <v>6</v>
      </c>
      <c r="R23" s="30">
        <v>6</v>
      </c>
      <c r="S23" s="30">
        <v>6</v>
      </c>
      <c r="T23" s="30">
        <v>6</v>
      </c>
      <c r="U23" s="30">
        <v>8</v>
      </c>
      <c r="V23" s="88"/>
      <c r="W23" s="88"/>
      <c r="X23" s="30">
        <v>6</v>
      </c>
      <c r="Y23" s="87">
        <v>6</v>
      </c>
      <c r="Z23" s="87">
        <v>7</v>
      </c>
      <c r="AA23" s="29">
        <v>6</v>
      </c>
      <c r="AB23" s="29">
        <v>6</v>
      </c>
      <c r="AC23" s="29">
        <v>6</v>
      </c>
      <c r="AD23" s="29">
        <v>6</v>
      </c>
      <c r="AE23" s="29">
        <v>6</v>
      </c>
      <c r="AF23" s="29">
        <v>8</v>
      </c>
      <c r="AG23" s="29">
        <v>6</v>
      </c>
      <c r="AH23" s="29">
        <v>6</v>
      </c>
      <c r="AI23" s="29">
        <v>6</v>
      </c>
      <c r="AJ23" s="29">
        <v>6</v>
      </c>
      <c r="AK23" s="57"/>
      <c r="AL23" s="71"/>
      <c r="AM23" s="71"/>
      <c r="AN23" s="71"/>
      <c r="AO23" s="71"/>
      <c r="AP23" s="58"/>
      <c r="AQ23" s="58"/>
      <c r="AR23" s="58"/>
      <c r="AS23" s="58"/>
      <c r="AT23" s="59"/>
      <c r="AU23" s="5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8">
        <f>SUM(E23:BF23)</f>
        <v>119</v>
      </c>
      <c r="BH23" s="28"/>
    </row>
    <row r="24" spans="1:60" ht="13.5" customHeight="1" x14ac:dyDescent="0.2">
      <c r="A24" s="134"/>
      <c r="B24" s="143"/>
      <c r="C24" s="140"/>
      <c r="D24" s="17" t="s">
        <v>8</v>
      </c>
      <c r="E24" s="30"/>
      <c r="F24" s="30"/>
      <c r="G24" s="30"/>
      <c r="H24" s="30"/>
      <c r="I24" s="23"/>
      <c r="J24" s="23"/>
      <c r="K24" s="23"/>
      <c r="L24" s="23"/>
      <c r="M24" s="88"/>
      <c r="N24" s="88"/>
      <c r="O24" s="88"/>
      <c r="P24" s="30">
        <v>3</v>
      </c>
      <c r="Q24" s="30">
        <v>3</v>
      </c>
      <c r="R24" s="30">
        <v>3</v>
      </c>
      <c r="S24" s="30">
        <v>3</v>
      </c>
      <c r="T24" s="30">
        <v>3</v>
      </c>
      <c r="U24" s="30">
        <v>4</v>
      </c>
      <c r="V24" s="88"/>
      <c r="W24" s="88"/>
      <c r="X24" s="30">
        <v>3</v>
      </c>
      <c r="Y24" s="87">
        <v>3</v>
      </c>
      <c r="Z24" s="87">
        <v>4</v>
      </c>
      <c r="AA24" s="29">
        <v>3</v>
      </c>
      <c r="AB24" s="29">
        <v>3</v>
      </c>
      <c r="AC24" s="29">
        <v>3</v>
      </c>
      <c r="AD24" s="29">
        <v>3</v>
      </c>
      <c r="AE24" s="29">
        <v>3</v>
      </c>
      <c r="AF24" s="29">
        <v>4</v>
      </c>
      <c r="AG24" s="29">
        <v>3</v>
      </c>
      <c r="AH24" s="29">
        <v>3</v>
      </c>
      <c r="AI24" s="29">
        <v>3</v>
      </c>
      <c r="AJ24" s="29">
        <v>3</v>
      </c>
      <c r="AK24" s="57"/>
      <c r="AL24" s="71"/>
      <c r="AM24" s="71"/>
      <c r="AN24" s="71"/>
      <c r="AO24" s="71"/>
      <c r="AP24" s="58"/>
      <c r="AQ24" s="58"/>
      <c r="AR24" s="58"/>
      <c r="AS24" s="58"/>
      <c r="AT24" s="59"/>
      <c r="AU24" s="5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8"/>
      <c r="BH24" s="28">
        <f>SUM(E24:AU24)</f>
        <v>60</v>
      </c>
    </row>
    <row r="25" spans="1:60" ht="13.5" customHeight="1" x14ac:dyDescent="0.2">
      <c r="A25" s="134"/>
      <c r="B25" s="143" t="s">
        <v>134</v>
      </c>
      <c r="C25" s="139" t="s">
        <v>133</v>
      </c>
      <c r="D25" s="17" t="s">
        <v>7</v>
      </c>
      <c r="E25" s="30"/>
      <c r="F25" s="30"/>
      <c r="G25" s="30"/>
      <c r="H25" s="30"/>
      <c r="I25" s="23"/>
      <c r="J25" s="23"/>
      <c r="K25" s="23"/>
      <c r="L25" s="23"/>
      <c r="M25" s="88"/>
      <c r="N25" s="88"/>
      <c r="O25" s="88"/>
      <c r="P25" s="30">
        <v>6</v>
      </c>
      <c r="Q25" s="30">
        <v>6</v>
      </c>
      <c r="R25" s="30">
        <v>6</v>
      </c>
      <c r="S25" s="30">
        <v>6</v>
      </c>
      <c r="T25" s="30">
        <v>6</v>
      </c>
      <c r="U25" s="30">
        <v>4</v>
      </c>
      <c r="V25" s="88"/>
      <c r="W25" s="88"/>
      <c r="X25" s="30">
        <v>4</v>
      </c>
      <c r="Y25" s="87">
        <v>4</v>
      </c>
      <c r="Z25" s="87">
        <v>4</v>
      </c>
      <c r="AA25" s="29">
        <v>4</v>
      </c>
      <c r="AB25" s="29">
        <v>4</v>
      </c>
      <c r="AC25" s="29">
        <v>4</v>
      </c>
      <c r="AD25" s="29">
        <v>6</v>
      </c>
      <c r="AE25" s="29">
        <v>4</v>
      </c>
      <c r="AF25" s="29">
        <v>4</v>
      </c>
      <c r="AG25" s="29">
        <v>4</v>
      </c>
      <c r="AH25" s="29">
        <v>4</v>
      </c>
      <c r="AI25" s="29">
        <v>4</v>
      </c>
      <c r="AJ25" s="29">
        <v>4</v>
      </c>
      <c r="AK25" s="57"/>
      <c r="AL25" s="71"/>
      <c r="AM25" s="71"/>
      <c r="AN25" s="71"/>
      <c r="AO25" s="71"/>
      <c r="AP25" s="58"/>
      <c r="AQ25" s="58"/>
      <c r="AR25" s="58"/>
      <c r="AS25" s="58"/>
      <c r="AT25" s="59"/>
      <c r="AU25" s="5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8">
        <f>SUM(E25:BF25)</f>
        <v>88</v>
      </c>
      <c r="BH25" s="28"/>
    </row>
    <row r="26" spans="1:60" ht="13.5" customHeight="1" x14ac:dyDescent="0.2">
      <c r="A26" s="134"/>
      <c r="B26" s="143"/>
      <c r="C26" s="140"/>
      <c r="D26" s="17" t="s">
        <v>8</v>
      </c>
      <c r="E26" s="30"/>
      <c r="F26" s="30"/>
      <c r="G26" s="30"/>
      <c r="H26" s="30"/>
      <c r="I26" s="23"/>
      <c r="J26" s="23"/>
      <c r="K26" s="23"/>
      <c r="L26" s="23"/>
      <c r="M26" s="88"/>
      <c r="N26" s="88"/>
      <c r="O26" s="88"/>
      <c r="P26" s="30">
        <v>3</v>
      </c>
      <c r="Q26" s="30">
        <v>3</v>
      </c>
      <c r="R26" s="30">
        <v>3</v>
      </c>
      <c r="S26" s="30">
        <v>3</v>
      </c>
      <c r="T26" s="30">
        <v>3</v>
      </c>
      <c r="U26" s="30">
        <v>2</v>
      </c>
      <c r="V26" s="88"/>
      <c r="W26" s="88"/>
      <c r="X26" s="30">
        <v>2</v>
      </c>
      <c r="Y26" s="87">
        <v>2</v>
      </c>
      <c r="Z26" s="87">
        <v>2</v>
      </c>
      <c r="AA26" s="29">
        <v>2</v>
      </c>
      <c r="AB26" s="29">
        <v>2</v>
      </c>
      <c r="AC26" s="29">
        <v>2</v>
      </c>
      <c r="AD26" s="29">
        <v>3</v>
      </c>
      <c r="AE26" s="29">
        <v>2</v>
      </c>
      <c r="AF26" s="29">
        <v>2</v>
      </c>
      <c r="AG26" s="29">
        <v>2</v>
      </c>
      <c r="AH26" s="29">
        <v>2</v>
      </c>
      <c r="AI26" s="29">
        <v>2</v>
      </c>
      <c r="AJ26" s="29">
        <v>2</v>
      </c>
      <c r="AK26" s="57"/>
      <c r="AL26" s="71"/>
      <c r="AM26" s="71"/>
      <c r="AN26" s="71"/>
      <c r="AO26" s="71"/>
      <c r="AP26" s="58"/>
      <c r="AQ26" s="58"/>
      <c r="AR26" s="58"/>
      <c r="AS26" s="58"/>
      <c r="AT26" s="59"/>
      <c r="AU26" s="5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8"/>
      <c r="BH26" s="28">
        <f>SUM(E26:AU26)</f>
        <v>44</v>
      </c>
    </row>
    <row r="27" spans="1:60" ht="13.5" customHeight="1" x14ac:dyDescent="0.2">
      <c r="A27" s="134"/>
      <c r="B27" s="143" t="s">
        <v>135</v>
      </c>
      <c r="C27" s="139" t="s">
        <v>136</v>
      </c>
      <c r="D27" s="17" t="s">
        <v>7</v>
      </c>
      <c r="E27" s="30"/>
      <c r="F27" s="30"/>
      <c r="G27" s="30"/>
      <c r="H27" s="30"/>
      <c r="I27" s="23"/>
      <c r="J27" s="23"/>
      <c r="K27" s="23"/>
      <c r="L27" s="23"/>
      <c r="M27" s="88"/>
      <c r="N27" s="88"/>
      <c r="O27" s="88"/>
      <c r="P27" s="30">
        <v>4</v>
      </c>
      <c r="Q27" s="30">
        <v>4</v>
      </c>
      <c r="R27" s="30">
        <v>4</v>
      </c>
      <c r="S27" s="30">
        <v>4</v>
      </c>
      <c r="T27" s="30">
        <v>4</v>
      </c>
      <c r="U27" s="30">
        <v>6</v>
      </c>
      <c r="V27" s="88"/>
      <c r="W27" s="88"/>
      <c r="X27" s="30">
        <v>2</v>
      </c>
      <c r="Y27" s="87">
        <v>2</v>
      </c>
      <c r="Z27" s="87">
        <v>2</v>
      </c>
      <c r="AA27" s="29">
        <v>2</v>
      </c>
      <c r="AB27" s="29">
        <v>2</v>
      </c>
      <c r="AC27" s="29">
        <v>2</v>
      </c>
      <c r="AD27" s="29">
        <v>2</v>
      </c>
      <c r="AE27" s="29">
        <v>2</v>
      </c>
      <c r="AF27" s="29">
        <v>2</v>
      </c>
      <c r="AG27" s="29">
        <v>2</v>
      </c>
      <c r="AH27" s="29">
        <v>2</v>
      </c>
      <c r="AI27" s="29">
        <v>4</v>
      </c>
      <c r="AJ27" s="29">
        <v>4</v>
      </c>
      <c r="AK27" s="57"/>
      <c r="AL27" s="71"/>
      <c r="AM27" s="71"/>
      <c r="AN27" s="71"/>
      <c r="AO27" s="71"/>
      <c r="AP27" s="58"/>
      <c r="AQ27" s="58"/>
      <c r="AR27" s="58"/>
      <c r="AS27" s="58"/>
      <c r="AT27" s="59"/>
      <c r="AU27" s="5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8">
        <f>SUM(E27:BF27)</f>
        <v>56</v>
      </c>
      <c r="BH27" s="28"/>
    </row>
    <row r="28" spans="1:60" ht="13.5" customHeight="1" x14ac:dyDescent="0.2">
      <c r="A28" s="134"/>
      <c r="B28" s="143"/>
      <c r="C28" s="140"/>
      <c r="D28" s="17" t="s">
        <v>8</v>
      </c>
      <c r="E28" s="30"/>
      <c r="F28" s="30"/>
      <c r="G28" s="30"/>
      <c r="H28" s="30"/>
      <c r="I28" s="23"/>
      <c r="J28" s="23"/>
      <c r="K28" s="23"/>
      <c r="L28" s="23"/>
      <c r="M28" s="88"/>
      <c r="N28" s="88"/>
      <c r="O28" s="88"/>
      <c r="P28" s="30">
        <v>2</v>
      </c>
      <c r="Q28" s="30">
        <v>2</v>
      </c>
      <c r="R28" s="30">
        <v>2</v>
      </c>
      <c r="S28" s="30">
        <v>2</v>
      </c>
      <c r="T28" s="30">
        <v>2</v>
      </c>
      <c r="U28" s="30">
        <v>3</v>
      </c>
      <c r="V28" s="88"/>
      <c r="W28" s="88"/>
      <c r="X28" s="30">
        <v>1</v>
      </c>
      <c r="Y28" s="87">
        <v>1</v>
      </c>
      <c r="Z28" s="87">
        <v>1</v>
      </c>
      <c r="AA28" s="29">
        <v>1</v>
      </c>
      <c r="AB28" s="29">
        <v>1</v>
      </c>
      <c r="AC28" s="29">
        <v>1</v>
      </c>
      <c r="AD28" s="29">
        <v>1</v>
      </c>
      <c r="AE28" s="29">
        <v>1</v>
      </c>
      <c r="AF28" s="29">
        <v>1</v>
      </c>
      <c r="AG28" s="29">
        <v>1</v>
      </c>
      <c r="AH28" s="29">
        <v>1</v>
      </c>
      <c r="AI28" s="29">
        <v>2</v>
      </c>
      <c r="AJ28" s="29">
        <v>2</v>
      </c>
      <c r="AK28" s="57"/>
      <c r="AL28" s="71"/>
      <c r="AM28" s="71"/>
      <c r="AN28" s="71"/>
      <c r="AO28" s="71"/>
      <c r="AP28" s="58"/>
      <c r="AQ28" s="58"/>
      <c r="AR28" s="58"/>
      <c r="AS28" s="58"/>
      <c r="AT28" s="59"/>
      <c r="AU28" s="5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8"/>
      <c r="BH28" s="28">
        <f>SUM(E28:AU28)</f>
        <v>28</v>
      </c>
    </row>
    <row r="29" spans="1:60" ht="24" customHeight="1" x14ac:dyDescent="0.2">
      <c r="A29" s="134"/>
      <c r="B29" s="144" t="s">
        <v>107</v>
      </c>
      <c r="C29" s="146" t="s">
        <v>118</v>
      </c>
      <c r="D29" s="126" t="s">
        <v>7</v>
      </c>
      <c r="E29" s="25">
        <f>SUM(E33,E31)</f>
        <v>0</v>
      </c>
      <c r="F29" s="25">
        <f t="shared" ref="F29:AJ29" si="10">SUM(F33,F31)</f>
        <v>0</v>
      </c>
      <c r="G29" s="25">
        <f t="shared" si="10"/>
        <v>0</v>
      </c>
      <c r="H29" s="25">
        <f t="shared" si="10"/>
        <v>36</v>
      </c>
      <c r="I29" s="25">
        <f t="shared" si="10"/>
        <v>36</v>
      </c>
      <c r="J29" s="25">
        <f t="shared" si="10"/>
        <v>36</v>
      </c>
      <c r="K29" s="25">
        <f t="shared" si="10"/>
        <v>36</v>
      </c>
      <c r="L29" s="25">
        <f t="shared" si="10"/>
        <v>36</v>
      </c>
      <c r="M29" s="89"/>
      <c r="N29" s="89"/>
      <c r="O29" s="89"/>
      <c r="P29" s="25">
        <f t="shared" si="10"/>
        <v>8</v>
      </c>
      <c r="Q29" s="25">
        <f t="shared" si="10"/>
        <v>6</v>
      </c>
      <c r="R29" s="25">
        <f t="shared" si="10"/>
        <v>8</v>
      </c>
      <c r="S29" s="25">
        <f t="shared" si="10"/>
        <v>6</v>
      </c>
      <c r="T29" s="25">
        <f t="shared" si="10"/>
        <v>8</v>
      </c>
      <c r="U29" s="25">
        <f t="shared" si="10"/>
        <v>6</v>
      </c>
      <c r="V29" s="89"/>
      <c r="W29" s="89"/>
      <c r="X29" s="25">
        <f t="shared" si="10"/>
        <v>8</v>
      </c>
      <c r="Y29" s="25">
        <f t="shared" si="10"/>
        <v>6</v>
      </c>
      <c r="Z29" s="25">
        <f t="shared" si="10"/>
        <v>7</v>
      </c>
      <c r="AA29" s="25">
        <f t="shared" si="10"/>
        <v>6</v>
      </c>
      <c r="AB29" s="25">
        <f t="shared" si="10"/>
        <v>8</v>
      </c>
      <c r="AC29" s="25">
        <f t="shared" si="10"/>
        <v>6</v>
      </c>
      <c r="AD29" s="25">
        <f t="shared" si="10"/>
        <v>6</v>
      </c>
      <c r="AE29" s="25">
        <f t="shared" si="10"/>
        <v>6</v>
      </c>
      <c r="AF29" s="25">
        <f t="shared" si="10"/>
        <v>6</v>
      </c>
      <c r="AG29" s="25">
        <f t="shared" si="10"/>
        <v>6</v>
      </c>
      <c r="AH29" s="25">
        <f t="shared" si="10"/>
        <v>8</v>
      </c>
      <c r="AI29" s="25">
        <f t="shared" si="10"/>
        <v>4</v>
      </c>
      <c r="AJ29" s="25">
        <f t="shared" si="10"/>
        <v>6</v>
      </c>
      <c r="AK29" s="57"/>
      <c r="AL29" s="74">
        <f t="shared" ref="AL29:AU30" si="11">SUM(AL31,AL33)</f>
        <v>0</v>
      </c>
      <c r="AM29" s="74">
        <f t="shared" si="11"/>
        <v>0</v>
      </c>
      <c r="AN29" s="74">
        <f t="shared" si="11"/>
        <v>0</v>
      </c>
      <c r="AO29" s="74">
        <f t="shared" si="11"/>
        <v>0</v>
      </c>
      <c r="AP29" s="62">
        <f t="shared" si="11"/>
        <v>0</v>
      </c>
      <c r="AQ29" s="62">
        <f t="shared" si="11"/>
        <v>0</v>
      </c>
      <c r="AR29" s="62">
        <f t="shared" si="11"/>
        <v>0</v>
      </c>
      <c r="AS29" s="62">
        <f t="shared" si="11"/>
        <v>0</v>
      </c>
      <c r="AT29" s="64">
        <f t="shared" si="11"/>
        <v>0</v>
      </c>
      <c r="AU29" s="64">
        <f t="shared" si="11"/>
        <v>0</v>
      </c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37">
        <f>SUM(E29:BF29)</f>
        <v>305</v>
      </c>
      <c r="BH29" s="37"/>
    </row>
    <row r="30" spans="1:60" ht="46.5" customHeight="1" x14ac:dyDescent="0.2">
      <c r="A30" s="134"/>
      <c r="B30" s="145"/>
      <c r="C30" s="147"/>
      <c r="D30" s="126" t="s">
        <v>8</v>
      </c>
      <c r="E30" s="25">
        <f>SUM(E32,E34)</f>
        <v>0</v>
      </c>
      <c r="F30" s="25">
        <f t="shared" ref="F30:AJ30" si="12">SUM(F32,F34)</f>
        <v>0</v>
      </c>
      <c r="G30" s="25">
        <f t="shared" si="12"/>
        <v>0</v>
      </c>
      <c r="H30" s="25">
        <f t="shared" si="12"/>
        <v>0</v>
      </c>
      <c r="I30" s="25">
        <f t="shared" si="12"/>
        <v>0</v>
      </c>
      <c r="J30" s="25">
        <f t="shared" si="12"/>
        <v>0</v>
      </c>
      <c r="K30" s="25">
        <f t="shared" si="12"/>
        <v>0</v>
      </c>
      <c r="L30" s="25">
        <f t="shared" si="12"/>
        <v>0</v>
      </c>
      <c r="M30" s="89"/>
      <c r="N30" s="89"/>
      <c r="O30" s="89"/>
      <c r="P30" s="25">
        <f t="shared" si="12"/>
        <v>4</v>
      </c>
      <c r="Q30" s="25">
        <f t="shared" si="12"/>
        <v>3</v>
      </c>
      <c r="R30" s="25">
        <f t="shared" si="12"/>
        <v>4</v>
      </c>
      <c r="S30" s="25">
        <f t="shared" si="12"/>
        <v>3</v>
      </c>
      <c r="T30" s="25">
        <f t="shared" si="12"/>
        <v>4</v>
      </c>
      <c r="U30" s="25">
        <f t="shared" si="12"/>
        <v>3</v>
      </c>
      <c r="V30" s="89"/>
      <c r="W30" s="89"/>
      <c r="X30" s="25">
        <f t="shared" si="12"/>
        <v>4</v>
      </c>
      <c r="Y30" s="25">
        <f t="shared" si="12"/>
        <v>3</v>
      </c>
      <c r="Z30" s="25">
        <f t="shared" si="12"/>
        <v>3</v>
      </c>
      <c r="AA30" s="25">
        <f t="shared" si="12"/>
        <v>3</v>
      </c>
      <c r="AB30" s="25">
        <f t="shared" si="12"/>
        <v>4</v>
      </c>
      <c r="AC30" s="25">
        <f t="shared" si="12"/>
        <v>3</v>
      </c>
      <c r="AD30" s="25">
        <f t="shared" si="12"/>
        <v>3</v>
      </c>
      <c r="AE30" s="25">
        <f t="shared" si="12"/>
        <v>3</v>
      </c>
      <c r="AF30" s="25">
        <f t="shared" si="12"/>
        <v>3</v>
      </c>
      <c r="AG30" s="25">
        <f t="shared" si="12"/>
        <v>3</v>
      </c>
      <c r="AH30" s="25">
        <f t="shared" si="12"/>
        <v>4</v>
      </c>
      <c r="AI30" s="25">
        <f t="shared" si="12"/>
        <v>2</v>
      </c>
      <c r="AJ30" s="25">
        <f t="shared" si="12"/>
        <v>3</v>
      </c>
      <c r="AK30" s="57"/>
      <c r="AL30" s="74">
        <f t="shared" si="11"/>
        <v>0</v>
      </c>
      <c r="AM30" s="74">
        <f t="shared" si="11"/>
        <v>0</v>
      </c>
      <c r="AN30" s="74">
        <f t="shared" si="11"/>
        <v>0</v>
      </c>
      <c r="AO30" s="74">
        <f t="shared" si="11"/>
        <v>0</v>
      </c>
      <c r="AP30" s="62">
        <f t="shared" si="11"/>
        <v>0</v>
      </c>
      <c r="AQ30" s="62">
        <f t="shared" si="11"/>
        <v>0</v>
      </c>
      <c r="AR30" s="62">
        <f t="shared" si="11"/>
        <v>0</v>
      </c>
      <c r="AS30" s="62">
        <f t="shared" si="11"/>
        <v>0</v>
      </c>
      <c r="AT30" s="64">
        <f t="shared" si="11"/>
        <v>0</v>
      </c>
      <c r="AU30" s="64">
        <f t="shared" si="11"/>
        <v>0</v>
      </c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37"/>
      <c r="BH30" s="37">
        <f>SUM(E30:AU30)</f>
        <v>62</v>
      </c>
    </row>
    <row r="31" spans="1:60" ht="12" customHeight="1" x14ac:dyDescent="0.2">
      <c r="A31" s="134"/>
      <c r="B31" s="143" t="s">
        <v>156</v>
      </c>
      <c r="C31" s="139" t="s">
        <v>157</v>
      </c>
      <c r="D31" s="17" t="s">
        <v>7</v>
      </c>
      <c r="E31" s="30"/>
      <c r="F31" s="30"/>
      <c r="G31" s="30"/>
      <c r="H31" s="30"/>
      <c r="I31" s="23"/>
      <c r="J31" s="23"/>
      <c r="K31" s="23"/>
      <c r="L31" s="23"/>
      <c r="M31" s="88"/>
      <c r="N31" s="88"/>
      <c r="O31" s="88"/>
      <c r="P31" s="30">
        <v>8</v>
      </c>
      <c r="Q31" s="30">
        <v>6</v>
      </c>
      <c r="R31" s="30">
        <v>8</v>
      </c>
      <c r="S31" s="30">
        <v>6</v>
      </c>
      <c r="T31" s="30">
        <v>8</v>
      </c>
      <c r="U31" s="30">
        <v>6</v>
      </c>
      <c r="V31" s="88"/>
      <c r="W31" s="88"/>
      <c r="X31" s="30">
        <v>8</v>
      </c>
      <c r="Y31" s="87">
        <v>6</v>
      </c>
      <c r="Z31" s="87">
        <v>7</v>
      </c>
      <c r="AA31" s="29">
        <v>6</v>
      </c>
      <c r="AB31" s="29">
        <v>8</v>
      </c>
      <c r="AC31" s="29">
        <v>6</v>
      </c>
      <c r="AD31" s="29">
        <v>6</v>
      </c>
      <c r="AE31" s="29">
        <v>6</v>
      </c>
      <c r="AF31" s="29">
        <v>6</v>
      </c>
      <c r="AG31" s="29">
        <v>6</v>
      </c>
      <c r="AH31" s="29">
        <v>8</v>
      </c>
      <c r="AI31" s="29">
        <v>4</v>
      </c>
      <c r="AJ31" s="29">
        <v>6</v>
      </c>
      <c r="AK31" s="57"/>
      <c r="AL31" s="71"/>
      <c r="AM31" s="71"/>
      <c r="AN31" s="71"/>
      <c r="AO31" s="71"/>
      <c r="AP31" s="58"/>
      <c r="AQ31" s="58"/>
      <c r="AR31" s="58"/>
      <c r="AS31" s="58"/>
      <c r="AT31" s="59"/>
      <c r="AU31" s="5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8">
        <f>SUM(E31:BF31)</f>
        <v>125</v>
      </c>
      <c r="BH31" s="28"/>
    </row>
    <row r="32" spans="1:60" ht="17.25" customHeight="1" x14ac:dyDescent="0.2">
      <c r="A32" s="134"/>
      <c r="B32" s="143"/>
      <c r="C32" s="140"/>
      <c r="D32" s="17" t="s">
        <v>8</v>
      </c>
      <c r="E32" s="30"/>
      <c r="F32" s="30"/>
      <c r="G32" s="30"/>
      <c r="H32" s="30"/>
      <c r="I32" s="23"/>
      <c r="J32" s="23"/>
      <c r="K32" s="23"/>
      <c r="L32" s="23"/>
      <c r="M32" s="88"/>
      <c r="N32" s="88"/>
      <c r="O32" s="88"/>
      <c r="P32" s="30">
        <v>4</v>
      </c>
      <c r="Q32" s="30">
        <v>3</v>
      </c>
      <c r="R32" s="30">
        <v>4</v>
      </c>
      <c r="S32" s="30">
        <v>3</v>
      </c>
      <c r="T32" s="30">
        <v>4</v>
      </c>
      <c r="U32" s="30">
        <v>3</v>
      </c>
      <c r="V32" s="88"/>
      <c r="W32" s="88"/>
      <c r="X32" s="30">
        <v>4</v>
      </c>
      <c r="Y32" s="87">
        <v>3</v>
      </c>
      <c r="Z32" s="87">
        <v>3</v>
      </c>
      <c r="AA32" s="29">
        <v>3</v>
      </c>
      <c r="AB32" s="29">
        <v>4</v>
      </c>
      <c r="AC32" s="29">
        <v>3</v>
      </c>
      <c r="AD32" s="29">
        <v>3</v>
      </c>
      <c r="AE32" s="29">
        <v>3</v>
      </c>
      <c r="AF32" s="29">
        <v>3</v>
      </c>
      <c r="AG32" s="29">
        <v>3</v>
      </c>
      <c r="AH32" s="29">
        <v>4</v>
      </c>
      <c r="AI32" s="29">
        <v>2</v>
      </c>
      <c r="AJ32" s="29">
        <v>3</v>
      </c>
      <c r="AK32" s="57"/>
      <c r="AL32" s="71"/>
      <c r="AM32" s="71"/>
      <c r="AN32" s="71"/>
      <c r="AO32" s="71"/>
      <c r="AP32" s="58"/>
      <c r="AQ32" s="58"/>
      <c r="AR32" s="58"/>
      <c r="AS32" s="58"/>
      <c r="AT32" s="59"/>
      <c r="AU32" s="5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8"/>
      <c r="BH32" s="28">
        <f>SUM(E32:AU32)</f>
        <v>62</v>
      </c>
    </row>
    <row r="33" spans="1:60" ht="12" customHeight="1" x14ac:dyDescent="0.2">
      <c r="A33" s="134"/>
      <c r="B33" s="143" t="s">
        <v>140</v>
      </c>
      <c r="C33" s="148" t="s">
        <v>128</v>
      </c>
      <c r="D33" s="17" t="s">
        <v>7</v>
      </c>
      <c r="E33" s="30"/>
      <c r="F33" s="30"/>
      <c r="G33" s="30"/>
      <c r="H33" s="30">
        <v>36</v>
      </c>
      <c r="I33" s="23">
        <v>36</v>
      </c>
      <c r="J33" s="23">
        <v>36</v>
      </c>
      <c r="K33" s="23">
        <v>36</v>
      </c>
      <c r="L33" s="23">
        <v>36</v>
      </c>
      <c r="M33" s="88"/>
      <c r="N33" s="88"/>
      <c r="O33" s="88"/>
      <c r="P33" s="30"/>
      <c r="Q33" s="30"/>
      <c r="R33" s="30"/>
      <c r="S33" s="30"/>
      <c r="T33" s="30"/>
      <c r="U33" s="30"/>
      <c r="V33" s="88"/>
      <c r="W33" s="88"/>
      <c r="X33" s="30"/>
      <c r="Y33" s="87">
        <v>0</v>
      </c>
      <c r="Z33" s="87">
        <v>0</v>
      </c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57"/>
      <c r="AL33" s="71"/>
      <c r="AM33" s="71"/>
      <c r="AN33" s="71"/>
      <c r="AO33" s="71"/>
      <c r="AP33" s="58"/>
      <c r="AQ33" s="58"/>
      <c r="AR33" s="58"/>
      <c r="AS33" s="58"/>
      <c r="AT33" s="59"/>
      <c r="AU33" s="5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8">
        <f>SUM(E33:BF33)</f>
        <v>180</v>
      </c>
      <c r="BH33" s="28"/>
    </row>
    <row r="34" spans="1:60" ht="14.25" customHeight="1" x14ac:dyDescent="0.2">
      <c r="A34" s="134"/>
      <c r="B34" s="143"/>
      <c r="C34" s="148"/>
      <c r="D34" s="17" t="s">
        <v>8</v>
      </c>
      <c r="E34" s="30"/>
      <c r="F34" s="30"/>
      <c r="G34" s="30"/>
      <c r="H34" s="30"/>
      <c r="I34" s="23"/>
      <c r="J34" s="23"/>
      <c r="K34" s="23"/>
      <c r="L34" s="23"/>
      <c r="M34" s="88"/>
      <c r="N34" s="88"/>
      <c r="O34" s="88"/>
      <c r="P34" s="30"/>
      <c r="Q34" s="30"/>
      <c r="R34" s="30"/>
      <c r="S34" s="30"/>
      <c r="T34" s="30"/>
      <c r="U34" s="30"/>
      <c r="V34" s="88"/>
      <c r="W34" s="88"/>
      <c r="X34" s="30"/>
      <c r="Y34" s="87">
        <v>0</v>
      </c>
      <c r="Z34" s="87">
        <v>0</v>
      </c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57"/>
      <c r="AL34" s="71"/>
      <c r="AM34" s="71"/>
      <c r="AN34" s="71"/>
      <c r="AO34" s="71"/>
      <c r="AP34" s="58"/>
      <c r="AQ34" s="58"/>
      <c r="AR34" s="58"/>
      <c r="AS34" s="58"/>
      <c r="AT34" s="59"/>
      <c r="AU34" s="5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8"/>
      <c r="BH34" s="28">
        <f>SUM(E34:AU34)</f>
        <v>0</v>
      </c>
    </row>
    <row r="35" spans="1:60" ht="12" customHeight="1" x14ac:dyDescent="0.2">
      <c r="A35" s="134"/>
      <c r="B35" s="144" t="s">
        <v>141</v>
      </c>
      <c r="C35" s="146" t="s">
        <v>142</v>
      </c>
      <c r="D35" s="126" t="s">
        <v>7</v>
      </c>
      <c r="E35" s="25">
        <f>E39</f>
        <v>36</v>
      </c>
      <c r="F35" s="25">
        <f>F39</f>
        <v>36</v>
      </c>
      <c r="G35" s="25">
        <f>G39</f>
        <v>36</v>
      </c>
      <c r="H35" s="25">
        <f t="shared" ref="H35:U35" si="13">SUM(H37)</f>
        <v>0</v>
      </c>
      <c r="I35" s="25">
        <f t="shared" si="13"/>
        <v>0</v>
      </c>
      <c r="J35" s="25">
        <f t="shared" si="13"/>
        <v>0</v>
      </c>
      <c r="K35" s="25">
        <f t="shared" si="13"/>
        <v>0</v>
      </c>
      <c r="L35" s="25">
        <f t="shared" si="13"/>
        <v>0</v>
      </c>
      <c r="M35" s="89"/>
      <c r="N35" s="89"/>
      <c r="O35" s="89"/>
      <c r="P35" s="25">
        <f t="shared" si="13"/>
        <v>6</v>
      </c>
      <c r="Q35" s="25">
        <f t="shared" si="13"/>
        <v>6</v>
      </c>
      <c r="R35" s="25">
        <f t="shared" si="13"/>
        <v>6</v>
      </c>
      <c r="S35" s="25">
        <f t="shared" si="13"/>
        <v>6</v>
      </c>
      <c r="T35" s="25">
        <f t="shared" si="13"/>
        <v>6</v>
      </c>
      <c r="U35" s="25">
        <f t="shared" si="13"/>
        <v>4</v>
      </c>
      <c r="V35" s="89"/>
      <c r="W35" s="89"/>
      <c r="X35" s="25">
        <f t="shared" ref="X35:AJ36" si="14">SUM(X37)</f>
        <v>6</v>
      </c>
      <c r="Y35" s="25">
        <f t="shared" si="14"/>
        <v>6</v>
      </c>
      <c r="Z35" s="25">
        <f t="shared" si="14"/>
        <v>6</v>
      </c>
      <c r="AA35" s="25">
        <f t="shared" si="14"/>
        <v>6</v>
      </c>
      <c r="AB35" s="25">
        <f t="shared" si="14"/>
        <v>6</v>
      </c>
      <c r="AC35" s="25">
        <f t="shared" si="14"/>
        <v>6</v>
      </c>
      <c r="AD35" s="25">
        <f t="shared" si="14"/>
        <v>6</v>
      </c>
      <c r="AE35" s="25">
        <f t="shared" si="14"/>
        <v>6</v>
      </c>
      <c r="AF35" s="25">
        <f t="shared" si="14"/>
        <v>6</v>
      </c>
      <c r="AG35" s="25">
        <f t="shared" si="14"/>
        <v>6</v>
      </c>
      <c r="AH35" s="25">
        <f t="shared" si="14"/>
        <v>6</v>
      </c>
      <c r="AI35" s="25">
        <f t="shared" si="14"/>
        <v>6</v>
      </c>
      <c r="AJ35" s="25">
        <f t="shared" si="14"/>
        <v>6</v>
      </c>
      <c r="AK35" s="57"/>
      <c r="AL35" s="73">
        <f t="shared" ref="AL35:AU36" si="15">SUM(AL37,AL39)</f>
        <v>0</v>
      </c>
      <c r="AM35" s="73">
        <f t="shared" si="15"/>
        <v>0</v>
      </c>
      <c r="AN35" s="73">
        <f t="shared" si="15"/>
        <v>0</v>
      </c>
      <c r="AO35" s="73">
        <f t="shared" si="15"/>
        <v>0</v>
      </c>
      <c r="AP35" s="55">
        <f t="shared" si="15"/>
        <v>0</v>
      </c>
      <c r="AQ35" s="55">
        <f t="shared" si="15"/>
        <v>0</v>
      </c>
      <c r="AR35" s="55">
        <f t="shared" si="15"/>
        <v>0</v>
      </c>
      <c r="AS35" s="55">
        <f t="shared" si="15"/>
        <v>0</v>
      </c>
      <c r="AT35" s="56">
        <f t="shared" si="15"/>
        <v>0</v>
      </c>
      <c r="AU35" s="56">
        <f t="shared" si="15"/>
        <v>0</v>
      </c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37">
        <f>SUM(E35:BF35)</f>
        <v>220</v>
      </c>
      <c r="BH35" s="37"/>
    </row>
    <row r="36" spans="1:60" ht="33" customHeight="1" x14ac:dyDescent="0.2">
      <c r="A36" s="134"/>
      <c r="B36" s="145"/>
      <c r="C36" s="147"/>
      <c r="D36" s="126" t="s">
        <v>8</v>
      </c>
      <c r="E36" s="25">
        <f>SUM(E38)</f>
        <v>0</v>
      </c>
      <c r="F36" s="25">
        <f t="shared" ref="F36:U36" si="16">SUM(F38)</f>
        <v>0</v>
      </c>
      <c r="G36" s="25">
        <f t="shared" si="16"/>
        <v>0</v>
      </c>
      <c r="H36" s="25">
        <f t="shared" si="16"/>
        <v>0</v>
      </c>
      <c r="I36" s="25">
        <f t="shared" si="16"/>
        <v>0</v>
      </c>
      <c r="J36" s="25">
        <f t="shared" si="16"/>
        <v>0</v>
      </c>
      <c r="K36" s="25">
        <f t="shared" si="16"/>
        <v>0</v>
      </c>
      <c r="L36" s="25">
        <f t="shared" si="16"/>
        <v>0</v>
      </c>
      <c r="M36" s="89"/>
      <c r="N36" s="89"/>
      <c r="O36" s="89"/>
      <c r="P36" s="25">
        <f t="shared" si="16"/>
        <v>3</v>
      </c>
      <c r="Q36" s="25">
        <f t="shared" si="16"/>
        <v>3</v>
      </c>
      <c r="R36" s="25">
        <f t="shared" si="16"/>
        <v>3</v>
      </c>
      <c r="S36" s="25">
        <f t="shared" si="16"/>
        <v>3</v>
      </c>
      <c r="T36" s="25">
        <f t="shared" si="16"/>
        <v>3</v>
      </c>
      <c r="U36" s="25">
        <f t="shared" si="16"/>
        <v>2</v>
      </c>
      <c r="V36" s="89"/>
      <c r="W36" s="89"/>
      <c r="X36" s="25">
        <f t="shared" si="14"/>
        <v>3</v>
      </c>
      <c r="Y36" s="25">
        <f t="shared" si="14"/>
        <v>3</v>
      </c>
      <c r="Z36" s="25">
        <f t="shared" si="14"/>
        <v>3</v>
      </c>
      <c r="AA36" s="25">
        <f t="shared" ref="AA36:AJ36" si="17">SUM(AA38)</f>
        <v>3</v>
      </c>
      <c r="AB36" s="25">
        <f t="shared" si="17"/>
        <v>3</v>
      </c>
      <c r="AC36" s="25">
        <f t="shared" si="17"/>
        <v>3</v>
      </c>
      <c r="AD36" s="25">
        <f t="shared" si="17"/>
        <v>3</v>
      </c>
      <c r="AE36" s="25">
        <f t="shared" si="17"/>
        <v>3</v>
      </c>
      <c r="AF36" s="25">
        <f t="shared" si="17"/>
        <v>3</v>
      </c>
      <c r="AG36" s="25">
        <f t="shared" si="17"/>
        <v>3</v>
      </c>
      <c r="AH36" s="25">
        <f t="shared" si="17"/>
        <v>3</v>
      </c>
      <c r="AI36" s="25">
        <f t="shared" si="17"/>
        <v>3</v>
      </c>
      <c r="AJ36" s="25">
        <f t="shared" si="17"/>
        <v>3</v>
      </c>
      <c r="AK36" s="57"/>
      <c r="AL36" s="73">
        <f t="shared" si="15"/>
        <v>0</v>
      </c>
      <c r="AM36" s="73">
        <f t="shared" si="15"/>
        <v>0</v>
      </c>
      <c r="AN36" s="73">
        <f t="shared" si="15"/>
        <v>0</v>
      </c>
      <c r="AO36" s="73">
        <f t="shared" si="15"/>
        <v>0</v>
      </c>
      <c r="AP36" s="55">
        <f t="shared" si="15"/>
        <v>0</v>
      </c>
      <c r="AQ36" s="55">
        <f t="shared" si="15"/>
        <v>0</v>
      </c>
      <c r="AR36" s="55">
        <f t="shared" si="15"/>
        <v>0</v>
      </c>
      <c r="AS36" s="55">
        <f t="shared" si="15"/>
        <v>0</v>
      </c>
      <c r="AT36" s="56">
        <f t="shared" si="15"/>
        <v>0</v>
      </c>
      <c r="AU36" s="56">
        <f t="shared" si="15"/>
        <v>0</v>
      </c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37"/>
      <c r="BH36" s="37">
        <f>SUM(E36:AU36)</f>
        <v>56</v>
      </c>
    </row>
    <row r="37" spans="1:60" ht="12" customHeight="1" x14ac:dyDescent="0.2">
      <c r="A37" s="134"/>
      <c r="B37" s="143" t="s">
        <v>143</v>
      </c>
      <c r="C37" s="139" t="s">
        <v>158</v>
      </c>
      <c r="D37" s="17" t="s">
        <v>7</v>
      </c>
      <c r="E37" s="30"/>
      <c r="F37" s="30"/>
      <c r="G37" s="30"/>
      <c r="H37" s="30"/>
      <c r="I37" s="23"/>
      <c r="J37" s="23"/>
      <c r="K37" s="23"/>
      <c r="L37" s="23"/>
      <c r="M37" s="88"/>
      <c r="N37" s="88"/>
      <c r="O37" s="88"/>
      <c r="P37" s="30">
        <v>6</v>
      </c>
      <c r="Q37" s="30">
        <v>6</v>
      </c>
      <c r="R37" s="30">
        <v>6</v>
      </c>
      <c r="S37" s="30">
        <v>6</v>
      </c>
      <c r="T37" s="30">
        <v>6</v>
      </c>
      <c r="U37" s="30">
        <v>4</v>
      </c>
      <c r="V37" s="88"/>
      <c r="W37" s="88"/>
      <c r="X37" s="30">
        <v>6</v>
      </c>
      <c r="Y37" s="87">
        <v>6</v>
      </c>
      <c r="Z37" s="87">
        <v>6</v>
      </c>
      <c r="AA37" s="29">
        <v>6</v>
      </c>
      <c r="AB37" s="29">
        <v>6</v>
      </c>
      <c r="AC37" s="29">
        <v>6</v>
      </c>
      <c r="AD37" s="29">
        <v>6</v>
      </c>
      <c r="AE37" s="29">
        <v>6</v>
      </c>
      <c r="AF37" s="29">
        <v>6</v>
      </c>
      <c r="AG37" s="29">
        <v>6</v>
      </c>
      <c r="AH37" s="29">
        <v>6</v>
      </c>
      <c r="AI37" s="29">
        <v>6</v>
      </c>
      <c r="AJ37" s="29">
        <v>6</v>
      </c>
      <c r="AK37" s="57"/>
      <c r="AL37" s="71"/>
      <c r="AM37" s="71"/>
      <c r="AN37" s="71"/>
      <c r="AO37" s="71"/>
      <c r="AP37" s="58"/>
      <c r="AQ37" s="58"/>
      <c r="AR37" s="58"/>
      <c r="AS37" s="58"/>
      <c r="AT37" s="59"/>
      <c r="AU37" s="5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8">
        <f>SUM(E37:BF37)</f>
        <v>112</v>
      </c>
      <c r="BH37" s="28"/>
    </row>
    <row r="38" spans="1:60" ht="15" customHeight="1" x14ac:dyDescent="0.2">
      <c r="A38" s="134"/>
      <c r="B38" s="143"/>
      <c r="C38" s="140"/>
      <c r="D38" s="17" t="s">
        <v>8</v>
      </c>
      <c r="E38" s="30"/>
      <c r="F38" s="30"/>
      <c r="G38" s="30"/>
      <c r="H38" s="30"/>
      <c r="I38" s="23"/>
      <c r="J38" s="23"/>
      <c r="K38" s="23"/>
      <c r="L38" s="23"/>
      <c r="M38" s="88"/>
      <c r="N38" s="88"/>
      <c r="O38" s="88"/>
      <c r="P38" s="30">
        <v>3</v>
      </c>
      <c r="Q38" s="30">
        <v>3</v>
      </c>
      <c r="R38" s="30">
        <v>3</v>
      </c>
      <c r="S38" s="30">
        <v>3</v>
      </c>
      <c r="T38" s="30">
        <v>3</v>
      </c>
      <c r="U38" s="30">
        <v>2</v>
      </c>
      <c r="V38" s="88"/>
      <c r="W38" s="88"/>
      <c r="X38" s="30">
        <v>3</v>
      </c>
      <c r="Y38" s="87">
        <v>3</v>
      </c>
      <c r="Z38" s="87">
        <v>3</v>
      </c>
      <c r="AA38" s="29">
        <v>3</v>
      </c>
      <c r="AB38" s="29">
        <v>3</v>
      </c>
      <c r="AC38" s="29">
        <v>3</v>
      </c>
      <c r="AD38" s="29">
        <v>3</v>
      </c>
      <c r="AE38" s="29">
        <v>3</v>
      </c>
      <c r="AF38" s="29">
        <v>3</v>
      </c>
      <c r="AG38" s="29">
        <v>3</v>
      </c>
      <c r="AH38" s="29">
        <v>3</v>
      </c>
      <c r="AI38" s="29">
        <v>3</v>
      </c>
      <c r="AJ38" s="29">
        <v>3</v>
      </c>
      <c r="AK38" s="57"/>
      <c r="AL38" s="71"/>
      <c r="AM38" s="71"/>
      <c r="AN38" s="71"/>
      <c r="AO38" s="71"/>
      <c r="AP38" s="58"/>
      <c r="AQ38" s="58"/>
      <c r="AR38" s="58"/>
      <c r="AS38" s="58"/>
      <c r="AT38" s="59"/>
      <c r="AU38" s="5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8"/>
      <c r="BH38" s="28">
        <f>SUM(E38:AU38)</f>
        <v>56</v>
      </c>
    </row>
    <row r="39" spans="1:60" ht="15" customHeight="1" x14ac:dyDescent="0.2">
      <c r="A39" s="134"/>
      <c r="B39" s="143" t="s">
        <v>169</v>
      </c>
      <c r="C39" s="148" t="s">
        <v>128</v>
      </c>
      <c r="D39" s="17" t="s">
        <v>7</v>
      </c>
      <c r="E39" s="30">
        <v>36</v>
      </c>
      <c r="F39" s="30">
        <v>36</v>
      </c>
      <c r="G39" s="30">
        <v>36</v>
      </c>
      <c r="H39" s="30"/>
      <c r="I39" s="23"/>
      <c r="J39" s="23"/>
      <c r="K39" s="23"/>
      <c r="L39" s="23"/>
      <c r="M39" s="88"/>
      <c r="N39" s="88"/>
      <c r="O39" s="88"/>
      <c r="P39" s="30"/>
      <c r="Q39" s="30"/>
      <c r="R39" s="30"/>
      <c r="S39" s="30"/>
      <c r="T39" s="30"/>
      <c r="U39" s="30"/>
      <c r="V39" s="88"/>
      <c r="W39" s="88"/>
      <c r="X39" s="30"/>
      <c r="Y39" s="87">
        <v>0</v>
      </c>
      <c r="Z39" s="87">
        <v>0</v>
      </c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57"/>
      <c r="AL39" s="71"/>
      <c r="AM39" s="71"/>
      <c r="AN39" s="71"/>
      <c r="AO39" s="71"/>
      <c r="AP39" s="58"/>
      <c r="AQ39" s="58"/>
      <c r="AR39" s="58"/>
      <c r="AS39" s="58"/>
      <c r="AT39" s="59"/>
      <c r="AU39" s="5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8">
        <f>SUM(E39:BF39)</f>
        <v>108</v>
      </c>
      <c r="BH39" s="28"/>
    </row>
    <row r="40" spans="1:60" ht="15" customHeight="1" x14ac:dyDescent="0.2">
      <c r="A40" s="134"/>
      <c r="B40" s="143"/>
      <c r="C40" s="148"/>
      <c r="D40" s="17" t="s">
        <v>8</v>
      </c>
      <c r="E40" s="30"/>
      <c r="F40" s="30"/>
      <c r="G40" s="30"/>
      <c r="H40" s="30"/>
      <c r="I40" s="23"/>
      <c r="J40" s="23"/>
      <c r="K40" s="23"/>
      <c r="L40" s="23"/>
      <c r="M40" s="88"/>
      <c r="N40" s="88"/>
      <c r="O40" s="88"/>
      <c r="P40" s="30"/>
      <c r="Q40" s="30"/>
      <c r="R40" s="30"/>
      <c r="S40" s="30"/>
      <c r="T40" s="30"/>
      <c r="U40" s="30"/>
      <c r="V40" s="88"/>
      <c r="W40" s="88"/>
      <c r="X40" s="30"/>
      <c r="Y40" s="87">
        <v>0</v>
      </c>
      <c r="Z40" s="87">
        <v>0</v>
      </c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57"/>
      <c r="AL40" s="71"/>
      <c r="AM40" s="71"/>
      <c r="AN40" s="71"/>
      <c r="AO40" s="71"/>
      <c r="AP40" s="58"/>
      <c r="AQ40" s="58"/>
      <c r="AR40" s="58"/>
      <c r="AS40" s="58"/>
      <c r="AT40" s="59"/>
      <c r="AU40" s="5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8"/>
      <c r="BH40" s="28">
        <f>SUM(E40:AU40)</f>
        <v>0</v>
      </c>
    </row>
    <row r="41" spans="1:60" ht="15" customHeight="1" x14ac:dyDescent="0.2">
      <c r="A41" s="134"/>
      <c r="B41" s="152" t="s">
        <v>161</v>
      </c>
      <c r="C41" s="154" t="s">
        <v>160</v>
      </c>
      <c r="D41" s="127" t="s">
        <v>7</v>
      </c>
      <c r="E41" s="30"/>
      <c r="F41" s="30"/>
      <c r="G41" s="30"/>
      <c r="H41" s="30"/>
      <c r="I41" s="23"/>
      <c r="J41" s="23"/>
      <c r="K41" s="23"/>
      <c r="L41" s="23"/>
      <c r="M41" s="88"/>
      <c r="N41" s="88"/>
      <c r="O41" s="88"/>
      <c r="P41" s="30"/>
      <c r="Q41" s="30"/>
      <c r="R41" s="30"/>
      <c r="S41" s="30"/>
      <c r="T41" s="30"/>
      <c r="U41" s="30"/>
      <c r="V41" s="88"/>
      <c r="W41" s="88"/>
      <c r="X41" s="30"/>
      <c r="Y41" s="87">
        <v>0</v>
      </c>
      <c r="Z41" s="87">
        <v>0</v>
      </c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57"/>
      <c r="AL41" s="65">
        <v>36</v>
      </c>
      <c r="AM41" s="65">
        <v>36</v>
      </c>
      <c r="AN41" s="66">
        <v>36</v>
      </c>
      <c r="AO41" s="65">
        <v>36</v>
      </c>
      <c r="AP41" s="67"/>
      <c r="AQ41" s="67"/>
      <c r="AR41" s="67"/>
      <c r="AS41" s="67"/>
      <c r="AT41" s="61"/>
      <c r="AU41" s="61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37">
        <f>SUM(E41:BF41)</f>
        <v>144</v>
      </c>
      <c r="BH41" s="28"/>
    </row>
    <row r="42" spans="1:60" ht="15" customHeight="1" x14ac:dyDescent="0.2">
      <c r="A42" s="134"/>
      <c r="B42" s="153"/>
      <c r="C42" s="155"/>
      <c r="D42" s="127" t="s">
        <v>8</v>
      </c>
      <c r="E42" s="30"/>
      <c r="F42" s="30"/>
      <c r="G42" s="30"/>
      <c r="H42" s="30"/>
      <c r="I42" s="23"/>
      <c r="J42" s="23"/>
      <c r="K42" s="23"/>
      <c r="L42" s="23"/>
      <c r="M42" s="88"/>
      <c r="N42" s="88"/>
      <c r="O42" s="88"/>
      <c r="P42" s="30"/>
      <c r="Q42" s="30"/>
      <c r="R42" s="30"/>
      <c r="S42" s="30"/>
      <c r="T42" s="30"/>
      <c r="U42" s="30"/>
      <c r="V42" s="88"/>
      <c r="W42" s="88"/>
      <c r="X42" s="30"/>
      <c r="Y42" s="87">
        <v>0</v>
      </c>
      <c r="Z42" s="87">
        <v>0</v>
      </c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57"/>
      <c r="AL42" s="24"/>
      <c r="AM42" s="24"/>
      <c r="AN42" s="68"/>
      <c r="AO42" s="24"/>
      <c r="AP42" s="69"/>
      <c r="AQ42" s="60"/>
      <c r="AR42" s="60"/>
      <c r="AS42" s="60"/>
      <c r="AT42" s="61"/>
      <c r="AU42" s="61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8"/>
      <c r="BH42" s="37">
        <v>0</v>
      </c>
    </row>
    <row r="43" spans="1:60" ht="15" customHeight="1" x14ac:dyDescent="0.2">
      <c r="A43" s="134"/>
      <c r="B43" s="152" t="s">
        <v>162</v>
      </c>
      <c r="C43" s="156" t="s">
        <v>163</v>
      </c>
      <c r="D43" s="127" t="s">
        <v>7</v>
      </c>
      <c r="E43" s="30"/>
      <c r="F43" s="30"/>
      <c r="G43" s="30"/>
      <c r="H43" s="30"/>
      <c r="I43" s="23"/>
      <c r="J43" s="23"/>
      <c r="K43" s="23"/>
      <c r="L43" s="23"/>
      <c r="M43" s="88"/>
      <c r="N43" s="88"/>
      <c r="O43" s="88"/>
      <c r="P43" s="30"/>
      <c r="Q43" s="30"/>
      <c r="R43" s="30"/>
      <c r="S43" s="30"/>
      <c r="T43" s="30"/>
      <c r="U43" s="30"/>
      <c r="V43" s="88"/>
      <c r="W43" s="88"/>
      <c r="X43" s="30"/>
      <c r="Y43" s="87">
        <v>0</v>
      </c>
      <c r="Z43" s="87">
        <v>0</v>
      </c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57"/>
      <c r="AL43" s="24"/>
      <c r="AM43" s="24"/>
      <c r="AN43" s="68"/>
      <c r="AO43" s="24"/>
      <c r="AP43" s="70" t="s">
        <v>164</v>
      </c>
      <c r="AQ43" s="70" t="s">
        <v>164</v>
      </c>
      <c r="AR43" s="70" t="s">
        <v>164</v>
      </c>
      <c r="AS43" s="70" t="s">
        <v>164</v>
      </c>
      <c r="AT43" s="53" t="s">
        <v>165</v>
      </c>
      <c r="AU43" s="53" t="s">
        <v>165</v>
      </c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8">
        <f>SUM(E43:BF43)</f>
        <v>0</v>
      </c>
      <c r="BH43" s="28"/>
    </row>
    <row r="44" spans="1:60" ht="15" customHeight="1" x14ac:dyDescent="0.2">
      <c r="A44" s="134"/>
      <c r="B44" s="153"/>
      <c r="C44" s="157"/>
      <c r="D44" s="127" t="s">
        <v>8</v>
      </c>
      <c r="E44" s="30"/>
      <c r="F44" s="30"/>
      <c r="G44" s="30"/>
      <c r="H44" s="30"/>
      <c r="I44" s="23"/>
      <c r="J44" s="23"/>
      <c r="K44" s="23"/>
      <c r="L44" s="23"/>
      <c r="M44" s="88"/>
      <c r="N44" s="88"/>
      <c r="O44" s="88"/>
      <c r="P44" s="30"/>
      <c r="Q44" s="30"/>
      <c r="R44" s="30"/>
      <c r="S44" s="30"/>
      <c r="T44" s="30"/>
      <c r="U44" s="30"/>
      <c r="V44" s="88"/>
      <c r="W44" s="88"/>
      <c r="X44" s="30"/>
      <c r="Y44" s="87">
        <v>0</v>
      </c>
      <c r="Z44" s="87">
        <v>0</v>
      </c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57"/>
      <c r="AL44" s="24"/>
      <c r="AM44" s="24"/>
      <c r="AN44" s="68"/>
      <c r="AO44" s="24"/>
      <c r="AP44" s="69"/>
      <c r="AQ44" s="60"/>
      <c r="AR44" s="60"/>
      <c r="AS44" s="60"/>
      <c r="AT44" s="61"/>
      <c r="AU44" s="61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8"/>
      <c r="BH44" s="28">
        <f>SUM(E44:AU44)</f>
        <v>0</v>
      </c>
    </row>
    <row r="45" spans="1:60" x14ac:dyDescent="0.2">
      <c r="A45" s="134"/>
      <c r="B45" s="136" t="s">
        <v>24</v>
      </c>
      <c r="C45" s="136"/>
      <c r="D45" s="136"/>
      <c r="E45" s="28">
        <f t="shared" ref="E45:AJ46" si="18">SUM(E11,E5)</f>
        <v>36</v>
      </c>
      <c r="F45" s="28">
        <f t="shared" si="18"/>
        <v>36</v>
      </c>
      <c r="G45" s="28">
        <f t="shared" si="18"/>
        <v>36</v>
      </c>
      <c r="H45" s="28">
        <f t="shared" si="18"/>
        <v>36</v>
      </c>
      <c r="I45" s="28">
        <f t="shared" si="18"/>
        <v>36</v>
      </c>
      <c r="J45" s="28">
        <f t="shared" si="18"/>
        <v>36</v>
      </c>
      <c r="K45" s="28">
        <f t="shared" si="18"/>
        <v>36</v>
      </c>
      <c r="L45" s="28">
        <f t="shared" si="18"/>
        <v>36</v>
      </c>
      <c r="M45" s="88">
        <f t="shared" si="18"/>
        <v>0</v>
      </c>
      <c r="N45" s="88">
        <f t="shared" si="18"/>
        <v>0</v>
      </c>
      <c r="O45" s="88">
        <f t="shared" si="18"/>
        <v>0</v>
      </c>
      <c r="P45" s="28">
        <f t="shared" si="18"/>
        <v>36</v>
      </c>
      <c r="Q45" s="28">
        <f t="shared" si="18"/>
        <v>36</v>
      </c>
      <c r="R45" s="28">
        <f t="shared" si="18"/>
        <v>36</v>
      </c>
      <c r="S45" s="28">
        <f t="shared" si="18"/>
        <v>36</v>
      </c>
      <c r="T45" s="28">
        <f t="shared" si="18"/>
        <v>36</v>
      </c>
      <c r="U45" s="28">
        <f t="shared" si="18"/>
        <v>36</v>
      </c>
      <c r="V45" s="88">
        <f t="shared" si="18"/>
        <v>0</v>
      </c>
      <c r="W45" s="88">
        <f t="shared" si="18"/>
        <v>0</v>
      </c>
      <c r="X45" s="28">
        <f t="shared" si="18"/>
        <v>36</v>
      </c>
      <c r="Y45" s="28">
        <f t="shared" si="18"/>
        <v>36</v>
      </c>
      <c r="Z45" s="28">
        <f t="shared" si="18"/>
        <v>36</v>
      </c>
      <c r="AA45" s="28">
        <f t="shared" si="18"/>
        <v>36</v>
      </c>
      <c r="AB45" s="28">
        <f t="shared" si="18"/>
        <v>36</v>
      </c>
      <c r="AC45" s="28">
        <f t="shared" si="18"/>
        <v>36</v>
      </c>
      <c r="AD45" s="28">
        <f t="shared" si="18"/>
        <v>36</v>
      </c>
      <c r="AE45" s="28">
        <f t="shared" si="18"/>
        <v>36</v>
      </c>
      <c r="AF45" s="28">
        <f t="shared" si="18"/>
        <v>36</v>
      </c>
      <c r="AG45" s="28">
        <f t="shared" si="18"/>
        <v>36</v>
      </c>
      <c r="AH45" s="28">
        <f t="shared" si="18"/>
        <v>36</v>
      </c>
      <c r="AI45" s="28">
        <f t="shared" si="18"/>
        <v>36</v>
      </c>
      <c r="AJ45" s="28">
        <f t="shared" si="18"/>
        <v>36</v>
      </c>
      <c r="AK45" s="57"/>
      <c r="AL45" s="16">
        <f t="shared" ref="AL45:AU47" si="19">SUM(AL47,AL49)</f>
        <v>0</v>
      </c>
      <c r="AM45" s="16">
        <f t="shared" si="19"/>
        <v>0</v>
      </c>
      <c r="AN45" s="16">
        <f t="shared" si="19"/>
        <v>0</v>
      </c>
      <c r="AO45" s="16">
        <f t="shared" si="19"/>
        <v>0</v>
      </c>
      <c r="AP45" s="58">
        <f t="shared" si="19"/>
        <v>0</v>
      </c>
      <c r="AQ45" s="58">
        <f t="shared" si="19"/>
        <v>0</v>
      </c>
      <c r="AR45" s="58">
        <f t="shared" si="19"/>
        <v>0</v>
      </c>
      <c r="AS45" s="58">
        <f t="shared" si="19"/>
        <v>0</v>
      </c>
      <c r="AT45" s="59">
        <f t="shared" si="19"/>
        <v>0</v>
      </c>
      <c r="AU45" s="59">
        <f t="shared" si="19"/>
        <v>0</v>
      </c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</row>
    <row r="46" spans="1:60" x14ac:dyDescent="0.2">
      <c r="A46" s="134"/>
      <c r="B46" s="149" t="s">
        <v>25</v>
      </c>
      <c r="C46" s="149"/>
      <c r="D46" s="149"/>
      <c r="E46" s="35">
        <f t="shared" si="18"/>
        <v>0</v>
      </c>
      <c r="F46" s="35">
        <f t="shared" si="18"/>
        <v>0</v>
      </c>
      <c r="G46" s="35">
        <f t="shared" si="18"/>
        <v>0</v>
      </c>
      <c r="H46" s="35">
        <f t="shared" si="18"/>
        <v>0</v>
      </c>
      <c r="I46" s="35">
        <f t="shared" si="18"/>
        <v>0</v>
      </c>
      <c r="J46" s="35">
        <f t="shared" si="18"/>
        <v>0</v>
      </c>
      <c r="K46" s="35">
        <f t="shared" si="18"/>
        <v>0</v>
      </c>
      <c r="L46" s="35">
        <f t="shared" si="18"/>
        <v>0</v>
      </c>
      <c r="M46" s="102">
        <f t="shared" si="18"/>
        <v>0</v>
      </c>
      <c r="N46" s="102">
        <f t="shared" si="18"/>
        <v>0</v>
      </c>
      <c r="O46" s="102">
        <f t="shared" si="18"/>
        <v>0</v>
      </c>
      <c r="P46" s="35">
        <f t="shared" si="18"/>
        <v>18</v>
      </c>
      <c r="Q46" s="35">
        <f t="shared" si="18"/>
        <v>18</v>
      </c>
      <c r="R46" s="35">
        <f t="shared" si="18"/>
        <v>18</v>
      </c>
      <c r="S46" s="35">
        <f t="shared" si="18"/>
        <v>18</v>
      </c>
      <c r="T46" s="35">
        <f t="shared" si="18"/>
        <v>18</v>
      </c>
      <c r="U46" s="35">
        <f t="shared" si="18"/>
        <v>18</v>
      </c>
      <c r="V46" s="102">
        <f t="shared" si="18"/>
        <v>0</v>
      </c>
      <c r="W46" s="102">
        <f t="shared" si="18"/>
        <v>0</v>
      </c>
      <c r="X46" s="35">
        <f t="shared" si="18"/>
        <v>18</v>
      </c>
      <c r="Y46" s="35">
        <f t="shared" si="18"/>
        <v>18</v>
      </c>
      <c r="Z46" s="35">
        <f t="shared" si="18"/>
        <v>18</v>
      </c>
      <c r="AA46" s="35">
        <f t="shared" si="18"/>
        <v>18</v>
      </c>
      <c r="AB46" s="35">
        <f t="shared" si="18"/>
        <v>18</v>
      </c>
      <c r="AC46" s="35">
        <f t="shared" si="18"/>
        <v>18</v>
      </c>
      <c r="AD46" s="35">
        <f t="shared" si="18"/>
        <v>18</v>
      </c>
      <c r="AE46" s="35">
        <f t="shared" si="18"/>
        <v>18</v>
      </c>
      <c r="AF46" s="35">
        <f t="shared" si="18"/>
        <v>18</v>
      </c>
      <c r="AG46" s="35">
        <f t="shared" si="18"/>
        <v>18</v>
      </c>
      <c r="AH46" s="35">
        <f t="shared" si="18"/>
        <v>18</v>
      </c>
      <c r="AI46" s="35">
        <f t="shared" si="18"/>
        <v>18</v>
      </c>
      <c r="AJ46" s="35">
        <f t="shared" si="18"/>
        <v>18</v>
      </c>
      <c r="AK46" s="57"/>
      <c r="AL46" s="16">
        <f t="shared" si="19"/>
        <v>0</v>
      </c>
      <c r="AM46" s="16">
        <f t="shared" si="19"/>
        <v>0</v>
      </c>
      <c r="AN46" s="16">
        <f t="shared" si="19"/>
        <v>0</v>
      </c>
      <c r="AO46" s="16">
        <f t="shared" si="19"/>
        <v>0</v>
      </c>
      <c r="AP46" s="58">
        <f t="shared" si="19"/>
        <v>0</v>
      </c>
      <c r="AQ46" s="58">
        <f t="shared" si="19"/>
        <v>0</v>
      </c>
      <c r="AR46" s="58">
        <f t="shared" si="19"/>
        <v>0</v>
      </c>
      <c r="AS46" s="58">
        <f t="shared" si="19"/>
        <v>0</v>
      </c>
      <c r="AT46" s="59">
        <f t="shared" si="19"/>
        <v>0</v>
      </c>
      <c r="AU46" s="59">
        <f t="shared" si="19"/>
        <v>0</v>
      </c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7">
        <f>SUM(BG11,BG5,BG41)</f>
        <v>1116</v>
      </c>
      <c r="BH46" s="34">
        <f>SUM(BH6,BH12,BH42)</f>
        <v>342</v>
      </c>
    </row>
    <row r="47" spans="1:60" x14ac:dyDescent="0.2">
      <c r="A47" s="135"/>
      <c r="B47" s="149" t="s">
        <v>17</v>
      </c>
      <c r="C47" s="149"/>
      <c r="D47" s="149"/>
      <c r="E47" s="28">
        <f>SUM(E45:E46)</f>
        <v>36</v>
      </c>
      <c r="F47" s="28">
        <f t="shared" ref="F47:W47" si="20">SUM(F45:F46)</f>
        <v>36</v>
      </c>
      <c r="G47" s="28">
        <f t="shared" si="20"/>
        <v>36</v>
      </c>
      <c r="H47" s="28">
        <f t="shared" si="20"/>
        <v>36</v>
      </c>
      <c r="I47" s="28">
        <f t="shared" si="20"/>
        <v>36</v>
      </c>
      <c r="J47" s="28">
        <f t="shared" si="20"/>
        <v>36</v>
      </c>
      <c r="K47" s="28">
        <f t="shared" si="20"/>
        <v>36</v>
      </c>
      <c r="L47" s="28">
        <f t="shared" si="20"/>
        <v>36</v>
      </c>
      <c r="M47" s="88">
        <f t="shared" si="20"/>
        <v>0</v>
      </c>
      <c r="N47" s="88">
        <f t="shared" si="20"/>
        <v>0</v>
      </c>
      <c r="O47" s="88">
        <f t="shared" si="20"/>
        <v>0</v>
      </c>
      <c r="P47" s="28">
        <f t="shared" si="20"/>
        <v>54</v>
      </c>
      <c r="Q47" s="28">
        <f t="shared" si="20"/>
        <v>54</v>
      </c>
      <c r="R47" s="28">
        <f t="shared" si="20"/>
        <v>54</v>
      </c>
      <c r="S47" s="28">
        <f t="shared" si="20"/>
        <v>54</v>
      </c>
      <c r="T47" s="28">
        <f t="shared" si="20"/>
        <v>54</v>
      </c>
      <c r="U47" s="28">
        <f t="shared" si="20"/>
        <v>54</v>
      </c>
      <c r="V47" s="88">
        <f t="shared" si="20"/>
        <v>0</v>
      </c>
      <c r="W47" s="88">
        <f t="shared" si="20"/>
        <v>0</v>
      </c>
      <c r="X47" s="28">
        <f>SUM(X45:X46)</f>
        <v>54</v>
      </c>
      <c r="Y47" s="28">
        <f>SUM(Y45:Y46)</f>
        <v>54</v>
      </c>
      <c r="Z47" s="28">
        <f>SUM(Z45:Z46)</f>
        <v>54</v>
      </c>
      <c r="AA47" s="28">
        <f t="shared" ref="AA47:AJ47" si="21">SUM(AA45:AA46)</f>
        <v>54</v>
      </c>
      <c r="AB47" s="28">
        <f t="shared" si="21"/>
        <v>54</v>
      </c>
      <c r="AC47" s="28">
        <f t="shared" si="21"/>
        <v>54</v>
      </c>
      <c r="AD47" s="28">
        <f t="shared" si="21"/>
        <v>54</v>
      </c>
      <c r="AE47" s="28">
        <f t="shared" si="21"/>
        <v>54</v>
      </c>
      <c r="AF47" s="28">
        <f t="shared" si="21"/>
        <v>54</v>
      </c>
      <c r="AG47" s="28">
        <f t="shared" si="21"/>
        <v>54</v>
      </c>
      <c r="AH47" s="28">
        <f t="shared" si="21"/>
        <v>54</v>
      </c>
      <c r="AI47" s="28">
        <f t="shared" si="21"/>
        <v>54</v>
      </c>
      <c r="AJ47" s="28">
        <f t="shared" si="21"/>
        <v>54</v>
      </c>
      <c r="AK47" s="57"/>
      <c r="AL47" s="16">
        <f t="shared" si="19"/>
        <v>0</v>
      </c>
      <c r="AM47" s="16">
        <f t="shared" si="19"/>
        <v>0</v>
      </c>
      <c r="AN47" s="16">
        <f t="shared" si="19"/>
        <v>0</v>
      </c>
      <c r="AO47" s="16">
        <f t="shared" si="19"/>
        <v>0</v>
      </c>
      <c r="AP47" s="58">
        <f t="shared" si="19"/>
        <v>0</v>
      </c>
      <c r="AQ47" s="58">
        <f t="shared" si="19"/>
        <v>0</v>
      </c>
      <c r="AR47" s="58">
        <f t="shared" si="19"/>
        <v>0</v>
      </c>
      <c r="AS47" s="58">
        <f t="shared" si="19"/>
        <v>0</v>
      </c>
      <c r="AT47" s="59">
        <f t="shared" si="19"/>
        <v>0</v>
      </c>
      <c r="AU47" s="59">
        <f t="shared" si="19"/>
        <v>0</v>
      </c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150">
        <f>SUM(BG46:BH46)</f>
        <v>1458</v>
      </c>
      <c r="BH47" s="151"/>
    </row>
    <row r="48" spans="1:60" customFormat="1" x14ac:dyDescent="0.2">
      <c r="AT48" t="s">
        <v>58</v>
      </c>
    </row>
    <row r="49" spans="1:35" customFormat="1" x14ac:dyDescent="0.2"/>
    <row r="50" spans="1:35" customFormat="1" x14ac:dyDescent="0.2">
      <c r="W50" s="86"/>
      <c r="Y50" t="s">
        <v>28</v>
      </c>
      <c r="AG50" s="75"/>
      <c r="AI50" t="s">
        <v>167</v>
      </c>
    </row>
    <row r="52" spans="1:35" x14ac:dyDescent="0.2">
      <c r="W52" s="76"/>
      <c r="Y52" s="1" t="s">
        <v>29</v>
      </c>
      <c r="AG52" s="77"/>
      <c r="AI52" t="s">
        <v>168</v>
      </c>
    </row>
    <row r="53" spans="1:35" x14ac:dyDescent="0.2">
      <c r="A53" s="3" t="s">
        <v>20</v>
      </c>
    </row>
  </sheetData>
  <mergeCells count="52">
    <mergeCell ref="BG47:BH47"/>
    <mergeCell ref="B39:B40"/>
    <mergeCell ref="C39:C40"/>
    <mergeCell ref="B41:B42"/>
    <mergeCell ref="C41:C42"/>
    <mergeCell ref="B43:B44"/>
    <mergeCell ref="C43:C44"/>
    <mergeCell ref="B37:B38"/>
    <mergeCell ref="C37:C38"/>
    <mergeCell ref="B45:D45"/>
    <mergeCell ref="B46:D46"/>
    <mergeCell ref="B47:D47"/>
    <mergeCell ref="B31:B32"/>
    <mergeCell ref="C31:C32"/>
    <mergeCell ref="B33:B34"/>
    <mergeCell ref="C33:C34"/>
    <mergeCell ref="B35:B36"/>
    <mergeCell ref="C35:C36"/>
    <mergeCell ref="B25:B26"/>
    <mergeCell ref="C25:C26"/>
    <mergeCell ref="B27:B28"/>
    <mergeCell ref="C27:C28"/>
    <mergeCell ref="B29:B30"/>
    <mergeCell ref="C29:C30"/>
    <mergeCell ref="C17:C18"/>
    <mergeCell ref="B21:B22"/>
    <mergeCell ref="C21:C22"/>
    <mergeCell ref="B23:B24"/>
    <mergeCell ref="C23:C24"/>
    <mergeCell ref="B19:B20"/>
    <mergeCell ref="C19:C20"/>
    <mergeCell ref="A5:A47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BH2:BH4"/>
    <mergeCell ref="E3:BF3"/>
    <mergeCell ref="A2:A4"/>
    <mergeCell ref="B2:B4"/>
    <mergeCell ref="C2:C4"/>
    <mergeCell ref="D2:D4"/>
    <mergeCell ref="BG2:BG4"/>
  </mergeCells>
  <hyperlinks>
    <hyperlink ref="A53" location="_ftnref1" display="_ftnref1"/>
  </hyperlinks>
  <pageMargins left="0.75" right="0.75" top="1" bottom="1" header="0.5" footer="0.5"/>
  <pageSetup paperSize="9" scale="8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5"/>
  <sheetViews>
    <sheetView topLeftCell="A31" workbookViewId="0">
      <selection activeCell="R31" sqref="R31"/>
    </sheetView>
  </sheetViews>
  <sheetFormatPr defaultRowHeight="12.75" x14ac:dyDescent="0.2"/>
  <cols>
    <col min="1" max="2" width="9.140625" style="2"/>
    <col min="3" max="3" width="27.7109375" style="2" customWidth="1"/>
    <col min="4" max="4" width="9.140625" style="2"/>
    <col min="5" max="56" width="3.85546875" style="2" customWidth="1"/>
    <col min="57" max="57" width="6.5703125" style="2" customWidth="1"/>
    <col min="58" max="16384" width="9.140625" style="2"/>
  </cols>
  <sheetData>
    <row r="1" spans="1:58" s="1" customFormat="1" x14ac:dyDescent="0.2"/>
    <row r="2" spans="1:58" ht="81" x14ac:dyDescent="0.2">
      <c r="A2" s="131" t="s">
        <v>0</v>
      </c>
      <c r="B2" s="131" t="s">
        <v>1</v>
      </c>
      <c r="C2" s="131" t="s">
        <v>2</v>
      </c>
      <c r="D2" s="131" t="s">
        <v>3</v>
      </c>
      <c r="E2" s="5" t="s">
        <v>34</v>
      </c>
      <c r="F2" s="5" t="s">
        <v>33</v>
      </c>
      <c r="G2" s="5" t="s">
        <v>35</v>
      </c>
      <c r="H2" s="5" t="s">
        <v>36</v>
      </c>
      <c r="I2" s="5" t="s">
        <v>37</v>
      </c>
      <c r="J2" s="20" t="s">
        <v>38</v>
      </c>
      <c r="K2" s="20" t="s">
        <v>39</v>
      </c>
      <c r="L2" s="20" t="s">
        <v>40</v>
      </c>
      <c r="M2" s="20" t="s">
        <v>41</v>
      </c>
      <c r="N2" s="11" t="s">
        <v>42</v>
      </c>
      <c r="O2" s="11" t="s">
        <v>43</v>
      </c>
      <c r="P2" s="11" t="s">
        <v>44</v>
      </c>
      <c r="Q2" s="11" t="s">
        <v>45</v>
      </c>
      <c r="R2" s="5" t="s">
        <v>46</v>
      </c>
      <c r="S2" s="5" t="s">
        <v>47</v>
      </c>
      <c r="T2" s="5" t="s">
        <v>48</v>
      </c>
      <c r="U2" s="5" t="s">
        <v>49</v>
      </c>
      <c r="V2" s="5" t="s">
        <v>50</v>
      </c>
      <c r="W2" s="43" t="s">
        <v>51</v>
      </c>
      <c r="X2" s="43" t="s">
        <v>52</v>
      </c>
      <c r="Y2" s="43" t="s">
        <v>53</v>
      </c>
      <c r="Z2" s="5" t="s">
        <v>54</v>
      </c>
      <c r="AA2" s="5" t="s">
        <v>56</v>
      </c>
      <c r="AB2" s="5" t="s">
        <v>55</v>
      </c>
      <c r="AC2" s="5" t="s">
        <v>57</v>
      </c>
      <c r="AD2" s="5" t="s">
        <v>59</v>
      </c>
      <c r="AE2" s="5" t="s">
        <v>60</v>
      </c>
      <c r="AF2" s="5" t="s">
        <v>61</v>
      </c>
      <c r="AG2" s="5" t="s">
        <v>62</v>
      </c>
      <c r="AH2" s="5" t="s">
        <v>63</v>
      </c>
      <c r="AI2" s="4" t="s">
        <v>64</v>
      </c>
      <c r="AJ2" s="20" t="s">
        <v>65</v>
      </c>
      <c r="AK2" s="20" t="s">
        <v>66</v>
      </c>
      <c r="AL2" s="20" t="s">
        <v>145</v>
      </c>
      <c r="AM2" s="20" t="s">
        <v>182</v>
      </c>
      <c r="AN2" s="20" t="s">
        <v>173</v>
      </c>
      <c r="AO2" s="4" t="s">
        <v>174</v>
      </c>
      <c r="AP2" s="4" t="s">
        <v>175</v>
      </c>
      <c r="AQ2" s="4" t="s">
        <v>176</v>
      </c>
      <c r="AR2" s="4" t="s">
        <v>183</v>
      </c>
      <c r="AS2" s="4" t="s">
        <v>178</v>
      </c>
      <c r="AT2" s="4" t="s">
        <v>179</v>
      </c>
      <c r="AU2" s="20" t="s">
        <v>180</v>
      </c>
      <c r="AV2" s="20" t="s">
        <v>181</v>
      </c>
      <c r="AW2" s="4" t="s">
        <v>78</v>
      </c>
      <c r="AX2" s="4" t="s">
        <v>79</v>
      </c>
      <c r="AY2" s="4" t="s">
        <v>80</v>
      </c>
      <c r="AZ2" s="4" t="s">
        <v>81</v>
      </c>
      <c r="BA2" s="20" t="s">
        <v>82</v>
      </c>
      <c r="BB2" s="20" t="s">
        <v>83</v>
      </c>
      <c r="BC2" s="20" t="s">
        <v>84</v>
      </c>
      <c r="BD2" s="20" t="s">
        <v>85</v>
      </c>
      <c r="BE2" s="171" t="s">
        <v>27</v>
      </c>
      <c r="BF2" s="171" t="s">
        <v>26</v>
      </c>
    </row>
    <row r="3" spans="1:58" x14ac:dyDescent="0.2">
      <c r="A3" s="131"/>
      <c r="B3" s="131"/>
      <c r="C3" s="131"/>
      <c r="D3" s="131"/>
      <c r="E3" s="129" t="s">
        <v>4</v>
      </c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72"/>
      <c r="BF3" s="172"/>
    </row>
    <row r="4" spans="1:58" x14ac:dyDescent="0.2">
      <c r="A4" s="131"/>
      <c r="B4" s="131"/>
      <c r="C4" s="131"/>
      <c r="D4" s="131"/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7">
        <v>13</v>
      </c>
      <c r="R4" s="17">
        <v>14</v>
      </c>
      <c r="S4" s="17">
        <v>15</v>
      </c>
      <c r="T4" s="17">
        <v>16</v>
      </c>
      <c r="U4" s="17">
        <v>17</v>
      </c>
      <c r="V4" s="12">
        <v>18</v>
      </c>
      <c r="W4" s="12">
        <v>19</v>
      </c>
      <c r="X4" s="12">
        <v>20</v>
      </c>
      <c r="Y4" s="17">
        <v>21</v>
      </c>
      <c r="Z4" s="17">
        <v>22</v>
      </c>
      <c r="AA4" s="17">
        <v>23</v>
      </c>
      <c r="AB4" s="17">
        <v>24</v>
      </c>
      <c r="AC4" s="17">
        <v>25</v>
      </c>
      <c r="AD4" s="17">
        <v>26</v>
      </c>
      <c r="AE4" s="17">
        <v>27</v>
      </c>
      <c r="AF4" s="17">
        <v>28</v>
      </c>
      <c r="AG4" s="17">
        <v>29</v>
      </c>
      <c r="AH4" s="17">
        <v>30</v>
      </c>
      <c r="AI4" s="17">
        <v>31</v>
      </c>
      <c r="AJ4" s="17">
        <v>32</v>
      </c>
      <c r="AK4" s="17">
        <v>33</v>
      </c>
      <c r="AL4" s="17">
        <v>34</v>
      </c>
      <c r="AM4" s="17">
        <v>35</v>
      </c>
      <c r="AN4" s="17">
        <v>36</v>
      </c>
      <c r="AO4" s="17">
        <v>37</v>
      </c>
      <c r="AP4" s="17">
        <v>38</v>
      </c>
      <c r="AQ4" s="17">
        <v>39</v>
      </c>
      <c r="AR4" s="17">
        <v>40</v>
      </c>
      <c r="AS4" s="17">
        <v>41</v>
      </c>
      <c r="AT4" s="17">
        <v>42</v>
      </c>
      <c r="AU4" s="17">
        <v>43</v>
      </c>
      <c r="AV4" s="17">
        <v>44</v>
      </c>
      <c r="AW4" s="17">
        <v>45</v>
      </c>
      <c r="AX4" s="24">
        <v>46</v>
      </c>
      <c r="AY4" s="24">
        <v>47</v>
      </c>
      <c r="AZ4" s="24">
        <v>48</v>
      </c>
      <c r="BA4" s="24">
        <v>49</v>
      </c>
      <c r="BB4" s="24">
        <v>50</v>
      </c>
      <c r="BC4" s="24">
        <v>51</v>
      </c>
      <c r="BD4" s="24">
        <v>52</v>
      </c>
      <c r="BE4" s="173"/>
      <c r="BF4" s="173"/>
    </row>
    <row r="5" spans="1:58" ht="12.75" customHeight="1" x14ac:dyDescent="0.2">
      <c r="A5" s="133" t="s">
        <v>149</v>
      </c>
      <c r="B5" s="162" t="s">
        <v>9</v>
      </c>
      <c r="C5" s="162" t="s">
        <v>21</v>
      </c>
      <c r="D5" s="120" t="s">
        <v>7</v>
      </c>
      <c r="E5" s="121">
        <f t="shared" ref="E5:T5" si="0">E7+E9</f>
        <v>0</v>
      </c>
      <c r="F5" s="121">
        <f t="shared" si="0"/>
        <v>4</v>
      </c>
      <c r="G5" s="121">
        <f t="shared" si="0"/>
        <v>4</v>
      </c>
      <c r="H5" s="121">
        <f t="shared" si="0"/>
        <v>4</v>
      </c>
      <c r="I5" s="121">
        <f t="shared" si="0"/>
        <v>4</v>
      </c>
      <c r="J5" s="121">
        <f t="shared" si="0"/>
        <v>4</v>
      </c>
      <c r="K5" s="121">
        <f t="shared" si="0"/>
        <v>4</v>
      </c>
      <c r="L5" s="121">
        <f t="shared" si="0"/>
        <v>4</v>
      </c>
      <c r="M5" s="121">
        <f t="shared" si="0"/>
        <v>4</v>
      </c>
      <c r="N5" s="121">
        <f t="shared" si="0"/>
        <v>4</v>
      </c>
      <c r="O5" s="121">
        <f t="shared" si="0"/>
        <v>4</v>
      </c>
      <c r="P5" s="121">
        <f t="shared" si="0"/>
        <v>4</v>
      </c>
      <c r="Q5" s="121">
        <f t="shared" si="0"/>
        <v>4</v>
      </c>
      <c r="R5" s="121">
        <f t="shared" si="0"/>
        <v>4</v>
      </c>
      <c r="S5" s="121">
        <f t="shared" si="0"/>
        <v>4</v>
      </c>
      <c r="T5" s="121">
        <f t="shared" si="0"/>
        <v>4</v>
      </c>
      <c r="U5" s="26"/>
      <c r="V5" s="89"/>
      <c r="W5" s="89"/>
      <c r="X5" s="99">
        <f t="shared" ref="X5:AN5" si="1">X7+X9</f>
        <v>0</v>
      </c>
      <c r="Y5" s="99">
        <f t="shared" si="1"/>
        <v>0</v>
      </c>
      <c r="Z5" s="99">
        <f t="shared" si="1"/>
        <v>0</v>
      </c>
      <c r="AA5" s="99">
        <f t="shared" si="1"/>
        <v>4</v>
      </c>
      <c r="AB5" s="99">
        <f t="shared" si="1"/>
        <v>4</v>
      </c>
      <c r="AC5" s="99">
        <f t="shared" si="1"/>
        <v>4</v>
      </c>
      <c r="AD5" s="99">
        <f t="shared" si="1"/>
        <v>4</v>
      </c>
      <c r="AE5" s="99">
        <f t="shared" si="1"/>
        <v>4</v>
      </c>
      <c r="AF5" s="99">
        <f t="shared" si="1"/>
        <v>4</v>
      </c>
      <c r="AG5" s="99">
        <f t="shared" si="1"/>
        <v>4</v>
      </c>
      <c r="AH5" s="99">
        <f t="shared" si="1"/>
        <v>4</v>
      </c>
      <c r="AI5" s="99">
        <f t="shared" si="1"/>
        <v>4</v>
      </c>
      <c r="AJ5" s="99">
        <f t="shared" si="1"/>
        <v>4</v>
      </c>
      <c r="AK5" s="99">
        <f t="shared" si="1"/>
        <v>4</v>
      </c>
      <c r="AL5" s="99">
        <f t="shared" si="1"/>
        <v>4</v>
      </c>
      <c r="AM5" s="99">
        <f t="shared" si="1"/>
        <v>4</v>
      </c>
      <c r="AN5" s="99">
        <f t="shared" si="1"/>
        <v>4</v>
      </c>
      <c r="AO5" s="108"/>
      <c r="AP5" s="89"/>
      <c r="AQ5" s="89"/>
      <c r="AR5" s="89"/>
      <c r="AS5" s="89"/>
      <c r="AT5" s="89"/>
      <c r="AU5" s="89"/>
      <c r="AV5" s="104">
        <f t="shared" ref="AV5:BD5" si="2">AV7+AV9</f>
        <v>0</v>
      </c>
      <c r="AW5" s="104">
        <f t="shared" si="2"/>
        <v>0</v>
      </c>
      <c r="AX5" s="104">
        <f t="shared" si="2"/>
        <v>0</v>
      </c>
      <c r="AY5" s="104">
        <f t="shared" si="2"/>
        <v>0</v>
      </c>
      <c r="AZ5" s="104">
        <f t="shared" si="2"/>
        <v>0</v>
      </c>
      <c r="BA5" s="104">
        <f t="shared" si="2"/>
        <v>0</v>
      </c>
      <c r="BB5" s="104">
        <f t="shared" si="2"/>
        <v>0</v>
      </c>
      <c r="BC5" s="104">
        <f t="shared" si="2"/>
        <v>0</v>
      </c>
      <c r="BD5" s="104">
        <f t="shared" si="2"/>
        <v>0</v>
      </c>
      <c r="BE5" s="37">
        <f>SUM(E5:BD5)</f>
        <v>116</v>
      </c>
      <c r="BF5" s="37"/>
    </row>
    <row r="6" spans="1:58" x14ac:dyDescent="0.2">
      <c r="A6" s="134"/>
      <c r="B6" s="162"/>
      <c r="C6" s="162"/>
      <c r="D6" s="120" t="s">
        <v>8</v>
      </c>
      <c r="E6" s="122">
        <f t="shared" ref="E6:T6" si="3">E8+E10</f>
        <v>0</v>
      </c>
      <c r="F6" s="122">
        <f t="shared" si="3"/>
        <v>2</v>
      </c>
      <c r="G6" s="122">
        <f t="shared" si="3"/>
        <v>2</v>
      </c>
      <c r="H6" s="122">
        <f t="shared" si="3"/>
        <v>2</v>
      </c>
      <c r="I6" s="122">
        <f t="shared" si="3"/>
        <v>2</v>
      </c>
      <c r="J6" s="122">
        <f t="shared" si="3"/>
        <v>2</v>
      </c>
      <c r="K6" s="122">
        <f t="shared" si="3"/>
        <v>2</v>
      </c>
      <c r="L6" s="122">
        <f t="shared" si="3"/>
        <v>2</v>
      </c>
      <c r="M6" s="122">
        <f t="shared" si="3"/>
        <v>2</v>
      </c>
      <c r="N6" s="122">
        <f t="shared" si="3"/>
        <v>2</v>
      </c>
      <c r="O6" s="122">
        <f t="shared" si="3"/>
        <v>2</v>
      </c>
      <c r="P6" s="122">
        <f t="shared" si="3"/>
        <v>2</v>
      </c>
      <c r="Q6" s="122">
        <f t="shared" si="3"/>
        <v>2</v>
      </c>
      <c r="R6" s="122">
        <f t="shared" si="3"/>
        <v>2</v>
      </c>
      <c r="S6" s="122">
        <f t="shared" si="3"/>
        <v>2</v>
      </c>
      <c r="T6" s="122">
        <f t="shared" si="3"/>
        <v>2</v>
      </c>
      <c r="U6" s="36"/>
      <c r="V6" s="90"/>
      <c r="W6" s="90"/>
      <c r="X6" s="99">
        <f t="shared" ref="X6:AN6" si="4">X8+X10</f>
        <v>0</v>
      </c>
      <c r="Y6" s="99">
        <f t="shared" si="4"/>
        <v>0</v>
      </c>
      <c r="Z6" s="99">
        <f t="shared" si="4"/>
        <v>0</v>
      </c>
      <c r="AA6" s="99">
        <f t="shared" si="4"/>
        <v>2</v>
      </c>
      <c r="AB6" s="99">
        <f t="shared" si="4"/>
        <v>2</v>
      </c>
      <c r="AC6" s="99">
        <f t="shared" si="4"/>
        <v>2</v>
      </c>
      <c r="AD6" s="99">
        <f t="shared" si="4"/>
        <v>2</v>
      </c>
      <c r="AE6" s="99">
        <f t="shared" si="4"/>
        <v>2</v>
      </c>
      <c r="AF6" s="99">
        <f t="shared" si="4"/>
        <v>2</v>
      </c>
      <c r="AG6" s="99">
        <f t="shared" si="4"/>
        <v>2</v>
      </c>
      <c r="AH6" s="99">
        <f t="shared" si="4"/>
        <v>2</v>
      </c>
      <c r="AI6" s="99">
        <f t="shared" si="4"/>
        <v>2</v>
      </c>
      <c r="AJ6" s="99">
        <f t="shared" si="4"/>
        <v>2</v>
      </c>
      <c r="AK6" s="99">
        <f t="shared" si="4"/>
        <v>2</v>
      </c>
      <c r="AL6" s="99">
        <f t="shared" si="4"/>
        <v>2</v>
      </c>
      <c r="AM6" s="99">
        <f t="shared" si="4"/>
        <v>2</v>
      </c>
      <c r="AN6" s="99">
        <f t="shared" si="4"/>
        <v>2</v>
      </c>
      <c r="AO6" s="108"/>
      <c r="AP6" s="90"/>
      <c r="AQ6" s="90"/>
      <c r="AR6" s="89"/>
      <c r="AS6" s="89"/>
      <c r="AT6" s="89"/>
      <c r="AU6" s="89"/>
      <c r="AV6" s="104">
        <f t="shared" ref="AV6:BD6" si="5">AV8+AV10</f>
        <v>0</v>
      </c>
      <c r="AW6" s="104">
        <f t="shared" si="5"/>
        <v>0</v>
      </c>
      <c r="AX6" s="104">
        <f t="shared" si="5"/>
        <v>0</v>
      </c>
      <c r="AY6" s="104">
        <f t="shared" si="5"/>
        <v>0</v>
      </c>
      <c r="AZ6" s="104">
        <f t="shared" si="5"/>
        <v>0</v>
      </c>
      <c r="BA6" s="104">
        <f t="shared" si="5"/>
        <v>0</v>
      </c>
      <c r="BB6" s="104">
        <f t="shared" si="5"/>
        <v>0</v>
      </c>
      <c r="BC6" s="104">
        <f t="shared" si="5"/>
        <v>0</v>
      </c>
      <c r="BD6" s="104">
        <f t="shared" si="5"/>
        <v>0</v>
      </c>
      <c r="BE6" s="37"/>
      <c r="BF6" s="48">
        <f>SUM(E6:AU6)</f>
        <v>58</v>
      </c>
    </row>
    <row r="7" spans="1:58" x14ac:dyDescent="0.2">
      <c r="A7" s="134"/>
      <c r="B7" s="138" t="s">
        <v>87</v>
      </c>
      <c r="C7" s="139" t="s">
        <v>30</v>
      </c>
      <c r="D7" s="17" t="s">
        <v>7</v>
      </c>
      <c r="E7" s="30"/>
      <c r="F7" s="30">
        <v>2</v>
      </c>
      <c r="G7" s="30">
        <v>2</v>
      </c>
      <c r="H7" s="30">
        <v>2</v>
      </c>
      <c r="I7" s="30">
        <v>2</v>
      </c>
      <c r="J7" s="30">
        <v>2</v>
      </c>
      <c r="K7" s="30">
        <v>2</v>
      </c>
      <c r="L7" s="30">
        <v>2</v>
      </c>
      <c r="M7" s="30">
        <v>2</v>
      </c>
      <c r="N7" s="30">
        <v>2</v>
      </c>
      <c r="O7" s="30">
        <v>2</v>
      </c>
      <c r="P7" s="30">
        <v>2</v>
      </c>
      <c r="Q7" s="30">
        <v>2</v>
      </c>
      <c r="R7" s="30">
        <v>2</v>
      </c>
      <c r="S7" s="30">
        <v>2</v>
      </c>
      <c r="T7" s="30">
        <v>2</v>
      </c>
      <c r="U7" s="27"/>
      <c r="V7" s="88"/>
      <c r="W7" s="88"/>
      <c r="X7" s="101"/>
      <c r="Y7" s="87"/>
      <c r="Z7" s="87"/>
      <c r="AA7" s="29">
        <v>2</v>
      </c>
      <c r="AB7" s="29">
        <v>2</v>
      </c>
      <c r="AC7" s="29">
        <v>2</v>
      </c>
      <c r="AD7" s="29">
        <v>2</v>
      </c>
      <c r="AE7" s="29">
        <v>2</v>
      </c>
      <c r="AF7" s="29">
        <v>2</v>
      </c>
      <c r="AG7" s="29">
        <v>2</v>
      </c>
      <c r="AH7" s="29">
        <v>2</v>
      </c>
      <c r="AI7" s="29">
        <v>2</v>
      </c>
      <c r="AJ7" s="29">
        <v>2</v>
      </c>
      <c r="AK7" s="29">
        <v>2</v>
      </c>
      <c r="AL7" s="29">
        <v>2</v>
      </c>
      <c r="AM7" s="101">
        <v>2</v>
      </c>
      <c r="AN7" s="29">
        <v>2</v>
      </c>
      <c r="AO7" s="33"/>
      <c r="AP7" s="100"/>
      <c r="AQ7" s="88"/>
      <c r="AR7" s="89"/>
      <c r="AS7" s="89"/>
      <c r="AT7" s="89"/>
      <c r="AU7" s="89"/>
      <c r="AV7" s="104">
        <f>AV9+AV11</f>
        <v>0</v>
      </c>
      <c r="AW7" s="104">
        <f>AW9+AW11</f>
        <v>0</v>
      </c>
      <c r="AX7" s="104">
        <f>AX9+AX11</f>
        <v>0</v>
      </c>
      <c r="AY7" s="105">
        <v>0</v>
      </c>
      <c r="AZ7" s="105">
        <v>0</v>
      </c>
      <c r="BA7" s="105">
        <v>0</v>
      </c>
      <c r="BB7" s="105">
        <v>0</v>
      </c>
      <c r="BC7" s="105">
        <v>0</v>
      </c>
      <c r="BD7" s="105">
        <v>0</v>
      </c>
      <c r="BE7" s="28">
        <f>SUM(E7:BD7)</f>
        <v>58</v>
      </c>
      <c r="BF7" s="28"/>
    </row>
    <row r="8" spans="1:58" x14ac:dyDescent="0.2">
      <c r="A8" s="134"/>
      <c r="B8" s="138"/>
      <c r="C8" s="140"/>
      <c r="D8" s="17" t="s">
        <v>8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27"/>
      <c r="V8" s="100"/>
      <c r="W8" s="100"/>
      <c r="X8" s="101"/>
      <c r="Y8" s="87"/>
      <c r="Z8" s="87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101"/>
      <c r="AN8" s="29"/>
      <c r="AO8" s="33"/>
      <c r="AP8" s="100"/>
      <c r="AQ8" s="88"/>
      <c r="AR8" s="89"/>
      <c r="AS8" s="89"/>
      <c r="AT8" s="89"/>
      <c r="AU8" s="89"/>
      <c r="AV8" s="104"/>
      <c r="AW8" s="104"/>
      <c r="AX8" s="104"/>
      <c r="AY8" s="105"/>
      <c r="AZ8" s="105"/>
      <c r="BA8" s="105"/>
      <c r="BB8" s="105"/>
      <c r="BC8" s="105"/>
      <c r="BD8" s="105"/>
      <c r="BE8" s="28"/>
      <c r="BF8" s="40">
        <f>SUM(E8:AU8)</f>
        <v>0</v>
      </c>
    </row>
    <row r="9" spans="1:58" x14ac:dyDescent="0.2">
      <c r="A9" s="134"/>
      <c r="B9" s="138" t="s">
        <v>89</v>
      </c>
      <c r="C9" s="139" t="s">
        <v>90</v>
      </c>
      <c r="D9" s="17" t="s">
        <v>7</v>
      </c>
      <c r="E9" s="30"/>
      <c r="F9" s="30">
        <v>2</v>
      </c>
      <c r="G9" s="30">
        <v>2</v>
      </c>
      <c r="H9" s="30">
        <v>2</v>
      </c>
      <c r="I9" s="30">
        <v>2</v>
      </c>
      <c r="J9" s="30">
        <v>2</v>
      </c>
      <c r="K9" s="30">
        <v>2</v>
      </c>
      <c r="L9" s="30">
        <v>2</v>
      </c>
      <c r="M9" s="30">
        <v>2</v>
      </c>
      <c r="N9" s="30">
        <v>2</v>
      </c>
      <c r="O9" s="30">
        <v>2</v>
      </c>
      <c r="P9" s="30">
        <v>2</v>
      </c>
      <c r="Q9" s="30">
        <v>2</v>
      </c>
      <c r="R9" s="30">
        <v>2</v>
      </c>
      <c r="S9" s="30">
        <v>2</v>
      </c>
      <c r="T9" s="30">
        <v>2</v>
      </c>
      <c r="U9" s="27"/>
      <c r="V9" s="88"/>
      <c r="W9" s="88"/>
      <c r="X9" s="101"/>
      <c r="Y9" s="87"/>
      <c r="Z9" s="87"/>
      <c r="AA9" s="30">
        <v>2</v>
      </c>
      <c r="AB9" s="30">
        <v>2</v>
      </c>
      <c r="AC9" s="30">
        <v>2</v>
      </c>
      <c r="AD9" s="30">
        <v>2</v>
      </c>
      <c r="AE9" s="30">
        <v>2</v>
      </c>
      <c r="AF9" s="30">
        <v>2</v>
      </c>
      <c r="AG9" s="30">
        <v>2</v>
      </c>
      <c r="AH9" s="30">
        <v>2</v>
      </c>
      <c r="AI9" s="30">
        <v>2</v>
      </c>
      <c r="AJ9" s="30">
        <v>2</v>
      </c>
      <c r="AK9" s="30">
        <v>2</v>
      </c>
      <c r="AL9" s="30">
        <v>2</v>
      </c>
      <c r="AM9" s="23">
        <v>2</v>
      </c>
      <c r="AN9" s="30">
        <v>2</v>
      </c>
      <c r="AO9" s="27"/>
      <c r="AP9" s="88"/>
      <c r="AQ9" s="88"/>
      <c r="AR9" s="89"/>
      <c r="AS9" s="89"/>
      <c r="AT9" s="89"/>
      <c r="AU9" s="89"/>
      <c r="AV9" s="104">
        <v>0</v>
      </c>
      <c r="AW9" s="104">
        <v>0</v>
      </c>
      <c r="AX9" s="104">
        <v>0</v>
      </c>
      <c r="AY9" s="105">
        <v>0</v>
      </c>
      <c r="AZ9" s="105">
        <v>0</v>
      </c>
      <c r="BA9" s="105">
        <v>0</v>
      </c>
      <c r="BB9" s="105">
        <v>0</v>
      </c>
      <c r="BC9" s="105">
        <v>0</v>
      </c>
      <c r="BD9" s="105">
        <v>0</v>
      </c>
      <c r="BE9" s="28">
        <f>SUM(E9:BD9)</f>
        <v>58</v>
      </c>
      <c r="BF9" s="28"/>
    </row>
    <row r="10" spans="1:58" x14ac:dyDescent="0.2">
      <c r="A10" s="134"/>
      <c r="B10" s="138"/>
      <c r="C10" s="140"/>
      <c r="D10" s="17" t="s">
        <v>8</v>
      </c>
      <c r="E10" s="30"/>
      <c r="F10" s="30">
        <v>2</v>
      </c>
      <c r="G10" s="30">
        <v>2</v>
      </c>
      <c r="H10" s="30">
        <v>2</v>
      </c>
      <c r="I10" s="30">
        <v>2</v>
      </c>
      <c r="J10" s="30">
        <v>2</v>
      </c>
      <c r="K10" s="30">
        <v>2</v>
      </c>
      <c r="L10" s="30">
        <v>2</v>
      </c>
      <c r="M10" s="30">
        <v>2</v>
      </c>
      <c r="N10" s="30">
        <v>2</v>
      </c>
      <c r="O10" s="30">
        <v>2</v>
      </c>
      <c r="P10" s="30">
        <v>2</v>
      </c>
      <c r="Q10" s="30">
        <v>2</v>
      </c>
      <c r="R10" s="30">
        <v>2</v>
      </c>
      <c r="S10" s="30">
        <v>2</v>
      </c>
      <c r="T10" s="30">
        <v>2</v>
      </c>
      <c r="U10" s="27"/>
      <c r="V10" s="88"/>
      <c r="W10" s="88"/>
      <c r="X10" s="101"/>
      <c r="Y10" s="87"/>
      <c r="Z10" s="87"/>
      <c r="AA10" s="30">
        <v>2</v>
      </c>
      <c r="AB10" s="30">
        <v>2</v>
      </c>
      <c r="AC10" s="30">
        <v>2</v>
      </c>
      <c r="AD10" s="30">
        <v>2</v>
      </c>
      <c r="AE10" s="30">
        <v>2</v>
      </c>
      <c r="AF10" s="30">
        <v>2</v>
      </c>
      <c r="AG10" s="30">
        <v>2</v>
      </c>
      <c r="AH10" s="30">
        <v>2</v>
      </c>
      <c r="AI10" s="30">
        <v>2</v>
      </c>
      <c r="AJ10" s="30">
        <v>2</v>
      </c>
      <c r="AK10" s="30">
        <v>2</v>
      </c>
      <c r="AL10" s="30">
        <v>2</v>
      </c>
      <c r="AM10" s="23">
        <v>2</v>
      </c>
      <c r="AN10" s="30">
        <v>2</v>
      </c>
      <c r="AO10" s="27"/>
      <c r="AP10" s="88"/>
      <c r="AQ10" s="88"/>
      <c r="AR10" s="89"/>
      <c r="AS10" s="89"/>
      <c r="AT10" s="89"/>
      <c r="AU10" s="89"/>
      <c r="AV10" s="104">
        <v>0</v>
      </c>
      <c r="AW10" s="104">
        <v>0</v>
      </c>
      <c r="AX10" s="104">
        <v>0</v>
      </c>
      <c r="AY10" s="105">
        <v>0</v>
      </c>
      <c r="AZ10" s="105">
        <v>0</v>
      </c>
      <c r="BA10" s="105">
        <v>0</v>
      </c>
      <c r="BB10" s="105">
        <v>0</v>
      </c>
      <c r="BC10" s="105">
        <v>0</v>
      </c>
      <c r="BD10" s="105">
        <v>0</v>
      </c>
      <c r="BE10" s="28"/>
      <c r="BF10" s="28">
        <f>SUM(E10:AU10)</f>
        <v>58</v>
      </c>
    </row>
    <row r="11" spans="1:58" x14ac:dyDescent="0.2">
      <c r="A11" s="134"/>
      <c r="B11" s="160" t="s">
        <v>171</v>
      </c>
      <c r="C11" s="162" t="s">
        <v>19</v>
      </c>
      <c r="D11" s="116" t="s">
        <v>7</v>
      </c>
      <c r="E11" s="121"/>
      <c r="F11" s="121">
        <f>F13</f>
        <v>2</v>
      </c>
      <c r="G11" s="121">
        <f t="shared" ref="G11:T11" si="6">G13</f>
        <v>2</v>
      </c>
      <c r="H11" s="121">
        <f t="shared" si="6"/>
        <v>2</v>
      </c>
      <c r="I11" s="121">
        <f t="shared" si="6"/>
        <v>2</v>
      </c>
      <c r="J11" s="121">
        <f t="shared" si="6"/>
        <v>2</v>
      </c>
      <c r="K11" s="121">
        <f t="shared" si="6"/>
        <v>2</v>
      </c>
      <c r="L11" s="121">
        <f t="shared" si="6"/>
        <v>2</v>
      </c>
      <c r="M11" s="121">
        <f t="shared" si="6"/>
        <v>2</v>
      </c>
      <c r="N11" s="121">
        <f t="shared" si="6"/>
        <v>2</v>
      </c>
      <c r="O11" s="121">
        <f t="shared" si="6"/>
        <v>2</v>
      </c>
      <c r="P11" s="121">
        <f t="shared" si="6"/>
        <v>2</v>
      </c>
      <c r="Q11" s="121">
        <f t="shared" si="6"/>
        <v>2</v>
      </c>
      <c r="R11" s="121">
        <f t="shared" si="6"/>
        <v>2</v>
      </c>
      <c r="S11" s="121">
        <f t="shared" si="6"/>
        <v>2</v>
      </c>
      <c r="T11" s="121">
        <f t="shared" si="6"/>
        <v>4</v>
      </c>
      <c r="U11" s="27"/>
      <c r="V11" s="88"/>
      <c r="W11" s="88"/>
      <c r="X11" s="49">
        <f>X13</f>
        <v>0</v>
      </c>
      <c r="Y11" s="49">
        <f t="shared" ref="Y11:AN11" si="7">Y13</f>
        <v>0</v>
      </c>
      <c r="Z11" s="49">
        <f t="shared" si="7"/>
        <v>0</v>
      </c>
      <c r="AA11" s="49">
        <f t="shared" si="7"/>
        <v>2</v>
      </c>
      <c r="AB11" s="49">
        <f t="shared" si="7"/>
        <v>2</v>
      </c>
      <c r="AC11" s="49">
        <f t="shared" si="7"/>
        <v>2</v>
      </c>
      <c r="AD11" s="49">
        <f t="shared" si="7"/>
        <v>2</v>
      </c>
      <c r="AE11" s="49">
        <f t="shared" si="7"/>
        <v>2</v>
      </c>
      <c r="AF11" s="49">
        <f t="shared" si="7"/>
        <v>2</v>
      </c>
      <c r="AG11" s="49">
        <f t="shared" si="7"/>
        <v>2</v>
      </c>
      <c r="AH11" s="49">
        <f t="shared" si="7"/>
        <v>2</v>
      </c>
      <c r="AI11" s="49">
        <f t="shared" si="7"/>
        <v>2</v>
      </c>
      <c r="AJ11" s="49">
        <f t="shared" si="7"/>
        <v>2</v>
      </c>
      <c r="AK11" s="49">
        <f t="shared" si="7"/>
        <v>2</v>
      </c>
      <c r="AL11" s="49">
        <f t="shared" si="7"/>
        <v>2</v>
      </c>
      <c r="AM11" s="49">
        <f t="shared" si="7"/>
        <v>2</v>
      </c>
      <c r="AN11" s="49">
        <f t="shared" si="7"/>
        <v>2</v>
      </c>
      <c r="AO11" s="33"/>
      <c r="AP11" s="88"/>
      <c r="AQ11" s="88"/>
      <c r="AR11" s="89"/>
      <c r="AS11" s="89"/>
      <c r="AT11" s="89"/>
      <c r="AU11" s="89"/>
      <c r="AV11" s="104">
        <v>0</v>
      </c>
      <c r="AW11" s="104">
        <v>0</v>
      </c>
      <c r="AX11" s="104">
        <v>0</v>
      </c>
      <c r="AY11" s="104">
        <v>0</v>
      </c>
      <c r="AZ11" s="104">
        <v>0</v>
      </c>
      <c r="BA11" s="104">
        <v>0</v>
      </c>
      <c r="BB11" s="104">
        <v>0</v>
      </c>
      <c r="BC11" s="104">
        <v>0</v>
      </c>
      <c r="BD11" s="104">
        <v>0</v>
      </c>
      <c r="BE11" s="28"/>
      <c r="BF11" s="28"/>
    </row>
    <row r="12" spans="1:58" x14ac:dyDescent="0.2">
      <c r="A12" s="134"/>
      <c r="B12" s="161"/>
      <c r="C12" s="162"/>
      <c r="D12" s="116" t="s">
        <v>8</v>
      </c>
      <c r="E12" s="121"/>
      <c r="F12" s="121">
        <f>F14</f>
        <v>1</v>
      </c>
      <c r="G12" s="121">
        <f t="shared" ref="G12:T12" si="8">G14</f>
        <v>1</v>
      </c>
      <c r="H12" s="121">
        <f t="shared" si="8"/>
        <v>1</v>
      </c>
      <c r="I12" s="121">
        <f t="shared" si="8"/>
        <v>1</v>
      </c>
      <c r="J12" s="121">
        <f t="shared" si="8"/>
        <v>1</v>
      </c>
      <c r="K12" s="121">
        <f t="shared" si="8"/>
        <v>1</v>
      </c>
      <c r="L12" s="121">
        <f t="shared" si="8"/>
        <v>1</v>
      </c>
      <c r="M12" s="121">
        <f t="shared" si="8"/>
        <v>1</v>
      </c>
      <c r="N12" s="121">
        <f t="shared" si="8"/>
        <v>1</v>
      </c>
      <c r="O12" s="121">
        <f t="shared" si="8"/>
        <v>1</v>
      </c>
      <c r="P12" s="121">
        <f t="shared" si="8"/>
        <v>1</v>
      </c>
      <c r="Q12" s="121">
        <f t="shared" si="8"/>
        <v>1</v>
      </c>
      <c r="R12" s="121">
        <f t="shared" si="8"/>
        <v>1</v>
      </c>
      <c r="S12" s="121">
        <f t="shared" si="8"/>
        <v>1</v>
      </c>
      <c r="T12" s="121">
        <f t="shared" si="8"/>
        <v>2</v>
      </c>
      <c r="U12" s="27"/>
      <c r="V12" s="88"/>
      <c r="W12" s="88"/>
      <c r="X12" s="49">
        <f>X14</f>
        <v>0</v>
      </c>
      <c r="Y12" s="49">
        <f t="shared" ref="Y12:AN12" si="9">Y14</f>
        <v>0</v>
      </c>
      <c r="Z12" s="49">
        <f t="shared" si="9"/>
        <v>0</v>
      </c>
      <c r="AA12" s="49">
        <f t="shared" si="9"/>
        <v>1</v>
      </c>
      <c r="AB12" s="49">
        <f t="shared" si="9"/>
        <v>1</v>
      </c>
      <c r="AC12" s="49">
        <f t="shared" si="9"/>
        <v>1</v>
      </c>
      <c r="AD12" s="49">
        <f t="shared" si="9"/>
        <v>1</v>
      </c>
      <c r="AE12" s="49">
        <f t="shared" si="9"/>
        <v>1</v>
      </c>
      <c r="AF12" s="49">
        <f t="shared" si="9"/>
        <v>1</v>
      </c>
      <c r="AG12" s="49">
        <f t="shared" si="9"/>
        <v>1</v>
      </c>
      <c r="AH12" s="49">
        <f t="shared" si="9"/>
        <v>1</v>
      </c>
      <c r="AI12" s="49">
        <f t="shared" si="9"/>
        <v>1</v>
      </c>
      <c r="AJ12" s="49">
        <f t="shared" si="9"/>
        <v>1</v>
      </c>
      <c r="AK12" s="49">
        <f t="shared" si="9"/>
        <v>1</v>
      </c>
      <c r="AL12" s="49">
        <f t="shared" si="9"/>
        <v>1</v>
      </c>
      <c r="AM12" s="49">
        <f t="shared" si="9"/>
        <v>1</v>
      </c>
      <c r="AN12" s="49">
        <f t="shared" si="9"/>
        <v>1</v>
      </c>
      <c r="AO12" s="33"/>
      <c r="AP12" s="88"/>
      <c r="AQ12" s="88"/>
      <c r="AR12" s="89"/>
      <c r="AS12" s="89"/>
      <c r="AT12" s="89"/>
      <c r="AU12" s="89"/>
      <c r="AV12" s="104">
        <v>0</v>
      </c>
      <c r="AW12" s="104">
        <v>0</v>
      </c>
      <c r="AX12" s="104">
        <v>0</v>
      </c>
      <c r="AY12" s="104">
        <v>0</v>
      </c>
      <c r="AZ12" s="104">
        <v>0</v>
      </c>
      <c r="BA12" s="104">
        <v>0</v>
      </c>
      <c r="BB12" s="104">
        <v>0</v>
      </c>
      <c r="BC12" s="104">
        <v>0</v>
      </c>
      <c r="BD12" s="104">
        <v>0</v>
      </c>
      <c r="BE12" s="28"/>
      <c r="BF12" s="28"/>
    </row>
    <row r="13" spans="1:58" x14ac:dyDescent="0.2">
      <c r="A13" s="134"/>
      <c r="B13" s="163" t="s">
        <v>172</v>
      </c>
      <c r="C13" s="139" t="s">
        <v>198</v>
      </c>
      <c r="D13" s="17" t="s">
        <v>7</v>
      </c>
      <c r="E13" s="30"/>
      <c r="F13" s="30">
        <v>2</v>
      </c>
      <c r="G13" s="30">
        <v>2</v>
      </c>
      <c r="H13" s="30">
        <v>2</v>
      </c>
      <c r="I13" s="30">
        <v>2</v>
      </c>
      <c r="J13" s="30">
        <v>2</v>
      </c>
      <c r="K13" s="30">
        <v>2</v>
      </c>
      <c r="L13" s="30">
        <v>2</v>
      </c>
      <c r="M13" s="30">
        <v>2</v>
      </c>
      <c r="N13" s="30">
        <v>2</v>
      </c>
      <c r="O13" s="30">
        <v>2</v>
      </c>
      <c r="P13" s="30">
        <v>2</v>
      </c>
      <c r="Q13" s="30">
        <v>2</v>
      </c>
      <c r="R13" s="30">
        <v>2</v>
      </c>
      <c r="S13" s="30">
        <v>2</v>
      </c>
      <c r="T13" s="30">
        <v>4</v>
      </c>
      <c r="U13" s="27"/>
      <c r="V13" s="88"/>
      <c r="W13" s="88"/>
      <c r="X13" s="107"/>
      <c r="Y13" s="87"/>
      <c r="Z13" s="87"/>
      <c r="AA13" s="30">
        <v>2</v>
      </c>
      <c r="AB13" s="30">
        <v>2</v>
      </c>
      <c r="AC13" s="30">
        <v>2</v>
      </c>
      <c r="AD13" s="30">
        <v>2</v>
      </c>
      <c r="AE13" s="30">
        <v>2</v>
      </c>
      <c r="AF13" s="30">
        <v>2</v>
      </c>
      <c r="AG13" s="30">
        <v>2</v>
      </c>
      <c r="AH13" s="30">
        <v>2</v>
      </c>
      <c r="AI13" s="30">
        <v>2</v>
      </c>
      <c r="AJ13" s="30">
        <v>2</v>
      </c>
      <c r="AK13" s="30">
        <v>2</v>
      </c>
      <c r="AL13" s="30">
        <v>2</v>
      </c>
      <c r="AM13" s="23">
        <v>2</v>
      </c>
      <c r="AN13" s="30">
        <v>2</v>
      </c>
      <c r="AO13" s="27"/>
      <c r="AP13" s="88"/>
      <c r="AQ13" s="88"/>
      <c r="AR13" s="89"/>
      <c r="AS13" s="89"/>
      <c r="AT13" s="89"/>
      <c r="AU13" s="89"/>
      <c r="AV13" s="104">
        <v>0</v>
      </c>
      <c r="AW13" s="104">
        <v>0</v>
      </c>
      <c r="AX13" s="104">
        <v>0</v>
      </c>
      <c r="AY13" s="104">
        <v>0</v>
      </c>
      <c r="AZ13" s="104">
        <v>0</v>
      </c>
      <c r="BA13" s="104">
        <v>0</v>
      </c>
      <c r="BB13" s="104">
        <v>0</v>
      </c>
      <c r="BC13" s="104">
        <v>0</v>
      </c>
      <c r="BD13" s="104">
        <v>0</v>
      </c>
      <c r="BE13" s="28">
        <f>X13+Y13+Z13+AA13+AB13+AC13+AD13+AE13+AF13+AG13+AH13+AI13+AJ13+AK13+AL13+AM13+AN13</f>
        <v>28</v>
      </c>
      <c r="BF13" s="28"/>
    </row>
    <row r="14" spans="1:58" x14ac:dyDescent="0.2">
      <c r="A14" s="134"/>
      <c r="B14" s="164"/>
      <c r="C14" s="140"/>
      <c r="D14" s="17" t="s">
        <v>8</v>
      </c>
      <c r="E14" s="30"/>
      <c r="F14" s="30">
        <v>1</v>
      </c>
      <c r="G14" s="30">
        <v>1</v>
      </c>
      <c r="H14" s="30">
        <v>1</v>
      </c>
      <c r="I14" s="30">
        <v>1</v>
      </c>
      <c r="J14" s="30">
        <v>1</v>
      </c>
      <c r="K14" s="30">
        <v>1</v>
      </c>
      <c r="L14" s="30">
        <v>1</v>
      </c>
      <c r="M14" s="30">
        <v>1</v>
      </c>
      <c r="N14" s="30">
        <v>1</v>
      </c>
      <c r="O14" s="30">
        <v>1</v>
      </c>
      <c r="P14" s="30">
        <v>1</v>
      </c>
      <c r="Q14" s="30">
        <v>1</v>
      </c>
      <c r="R14" s="30">
        <v>1</v>
      </c>
      <c r="S14" s="30">
        <v>1</v>
      </c>
      <c r="T14" s="30">
        <v>2</v>
      </c>
      <c r="U14" s="27"/>
      <c r="V14" s="88"/>
      <c r="W14" s="88"/>
      <c r="X14" s="107"/>
      <c r="Y14" s="87"/>
      <c r="Z14" s="87"/>
      <c r="AA14" s="30">
        <v>1</v>
      </c>
      <c r="AB14" s="30">
        <v>1</v>
      </c>
      <c r="AC14" s="30">
        <v>1</v>
      </c>
      <c r="AD14" s="30">
        <v>1</v>
      </c>
      <c r="AE14" s="30">
        <v>1</v>
      </c>
      <c r="AF14" s="30">
        <v>1</v>
      </c>
      <c r="AG14" s="30">
        <v>1</v>
      </c>
      <c r="AH14" s="30">
        <v>1</v>
      </c>
      <c r="AI14" s="30">
        <v>1</v>
      </c>
      <c r="AJ14" s="30">
        <v>1</v>
      </c>
      <c r="AK14" s="30">
        <v>1</v>
      </c>
      <c r="AL14" s="30">
        <v>1</v>
      </c>
      <c r="AM14" s="23">
        <v>1</v>
      </c>
      <c r="AN14" s="30">
        <v>1</v>
      </c>
      <c r="AO14" s="27"/>
      <c r="AP14" s="88"/>
      <c r="AQ14" s="88"/>
      <c r="AR14" s="89"/>
      <c r="AS14" s="89"/>
      <c r="AT14" s="89"/>
      <c r="AU14" s="89"/>
      <c r="AV14" s="104">
        <v>0</v>
      </c>
      <c r="AW14" s="104">
        <v>0</v>
      </c>
      <c r="AX14" s="104">
        <v>0</v>
      </c>
      <c r="AY14" s="104">
        <v>0</v>
      </c>
      <c r="AZ14" s="104">
        <v>0</v>
      </c>
      <c r="BA14" s="104">
        <v>0</v>
      </c>
      <c r="BB14" s="104">
        <v>0</v>
      </c>
      <c r="BC14" s="104">
        <v>0</v>
      </c>
      <c r="BD14" s="104">
        <v>0</v>
      </c>
      <c r="BE14" s="28"/>
      <c r="BF14" s="28">
        <f>X14+Y14+Z14+AA14+AB14+AC14+AD14+AE14+AF14+AG14+AH14+AI14+AJ14+AK14+AL14+AM14+AN14</f>
        <v>14</v>
      </c>
    </row>
    <row r="15" spans="1:58" x14ac:dyDescent="0.2">
      <c r="A15" s="134"/>
      <c r="B15" s="162" t="s">
        <v>13</v>
      </c>
      <c r="C15" s="169" t="s">
        <v>14</v>
      </c>
      <c r="D15" s="120" t="s">
        <v>7</v>
      </c>
      <c r="E15" s="121">
        <f t="shared" ref="E15:T15" si="10">SUM(E17,E25)</f>
        <v>0</v>
      </c>
      <c r="F15" s="121">
        <f>F17+F25</f>
        <v>30</v>
      </c>
      <c r="G15" s="121">
        <f t="shared" ref="G15:H15" si="11">G17+G25</f>
        <v>30</v>
      </c>
      <c r="H15" s="121">
        <f t="shared" si="11"/>
        <v>30</v>
      </c>
      <c r="I15" s="121">
        <f t="shared" si="10"/>
        <v>30</v>
      </c>
      <c r="J15" s="121">
        <f t="shared" si="10"/>
        <v>30</v>
      </c>
      <c r="K15" s="121">
        <f t="shared" si="10"/>
        <v>30</v>
      </c>
      <c r="L15" s="121">
        <f t="shared" si="10"/>
        <v>30</v>
      </c>
      <c r="M15" s="121">
        <f t="shared" si="10"/>
        <v>30</v>
      </c>
      <c r="N15" s="121">
        <f t="shared" si="10"/>
        <v>30</v>
      </c>
      <c r="O15" s="121">
        <f t="shared" si="10"/>
        <v>30</v>
      </c>
      <c r="P15" s="121">
        <f t="shared" si="10"/>
        <v>30</v>
      </c>
      <c r="Q15" s="121">
        <f t="shared" si="10"/>
        <v>30</v>
      </c>
      <c r="R15" s="121">
        <f t="shared" si="10"/>
        <v>30</v>
      </c>
      <c r="S15" s="121">
        <f t="shared" si="10"/>
        <v>30</v>
      </c>
      <c r="T15" s="121">
        <f t="shared" si="10"/>
        <v>28</v>
      </c>
      <c r="U15" s="26"/>
      <c r="V15" s="89"/>
      <c r="W15" s="89"/>
      <c r="X15" s="47">
        <f>X17+X25</f>
        <v>0</v>
      </c>
      <c r="Y15" s="47">
        <f t="shared" ref="Y15:AN15" si="12">Y17+Y25</f>
        <v>0</v>
      </c>
      <c r="Z15" s="47">
        <f t="shared" si="12"/>
        <v>0</v>
      </c>
      <c r="AA15" s="47">
        <f t="shared" si="12"/>
        <v>30</v>
      </c>
      <c r="AB15" s="47">
        <f t="shared" si="12"/>
        <v>30</v>
      </c>
      <c r="AC15" s="47">
        <f t="shared" si="12"/>
        <v>30</v>
      </c>
      <c r="AD15" s="47">
        <f t="shared" si="12"/>
        <v>30</v>
      </c>
      <c r="AE15" s="47">
        <f t="shared" si="12"/>
        <v>30</v>
      </c>
      <c r="AF15" s="47">
        <f t="shared" si="12"/>
        <v>30</v>
      </c>
      <c r="AG15" s="47">
        <f t="shared" si="12"/>
        <v>30</v>
      </c>
      <c r="AH15" s="47">
        <f t="shared" si="12"/>
        <v>30</v>
      </c>
      <c r="AI15" s="47">
        <f t="shared" si="12"/>
        <v>30</v>
      </c>
      <c r="AJ15" s="47">
        <f t="shared" si="12"/>
        <v>30</v>
      </c>
      <c r="AK15" s="47">
        <f t="shared" si="12"/>
        <v>30</v>
      </c>
      <c r="AL15" s="47">
        <f t="shared" si="12"/>
        <v>30</v>
      </c>
      <c r="AM15" s="47">
        <f t="shared" si="12"/>
        <v>30</v>
      </c>
      <c r="AN15" s="47">
        <f t="shared" si="12"/>
        <v>30</v>
      </c>
      <c r="AO15" s="27"/>
      <c r="AP15" s="89"/>
      <c r="AQ15" s="89"/>
      <c r="AR15" s="89"/>
      <c r="AS15" s="89"/>
      <c r="AT15" s="89"/>
      <c r="AU15" s="89"/>
      <c r="AV15" s="104">
        <v>0</v>
      </c>
      <c r="AW15" s="104">
        <v>0</v>
      </c>
      <c r="AX15" s="104">
        <v>0</v>
      </c>
      <c r="AY15" s="105">
        <v>0</v>
      </c>
      <c r="AZ15" s="105">
        <v>0</v>
      </c>
      <c r="BA15" s="105">
        <v>0</v>
      </c>
      <c r="BB15" s="105">
        <v>0</v>
      </c>
      <c r="BC15" s="105">
        <v>0</v>
      </c>
      <c r="BD15" s="105">
        <v>0</v>
      </c>
      <c r="BE15" s="37">
        <f>SUM(E15:BD15)</f>
        <v>868</v>
      </c>
      <c r="BF15" s="37"/>
    </row>
    <row r="16" spans="1:58" x14ac:dyDescent="0.2">
      <c r="A16" s="134"/>
      <c r="B16" s="162"/>
      <c r="C16" s="170"/>
      <c r="D16" s="120" t="s">
        <v>8</v>
      </c>
      <c r="E16" s="121">
        <f t="shared" ref="E16:T16" si="13">SUM(E18,E26)</f>
        <v>0</v>
      </c>
      <c r="F16" s="121">
        <f>F18+F26</f>
        <v>15</v>
      </c>
      <c r="G16" s="121">
        <f t="shared" ref="G16:H16" si="14">G18+G26</f>
        <v>15</v>
      </c>
      <c r="H16" s="121">
        <f t="shared" si="14"/>
        <v>15</v>
      </c>
      <c r="I16" s="121">
        <f t="shared" si="13"/>
        <v>15</v>
      </c>
      <c r="J16" s="121">
        <f t="shared" si="13"/>
        <v>15</v>
      </c>
      <c r="K16" s="121">
        <f t="shared" si="13"/>
        <v>15</v>
      </c>
      <c r="L16" s="121">
        <f t="shared" si="13"/>
        <v>15</v>
      </c>
      <c r="M16" s="121">
        <f t="shared" si="13"/>
        <v>15</v>
      </c>
      <c r="N16" s="121">
        <f t="shared" si="13"/>
        <v>15</v>
      </c>
      <c r="O16" s="121">
        <f t="shared" si="13"/>
        <v>15</v>
      </c>
      <c r="P16" s="121">
        <f t="shared" si="13"/>
        <v>15</v>
      </c>
      <c r="Q16" s="121">
        <f t="shared" si="13"/>
        <v>15</v>
      </c>
      <c r="R16" s="121">
        <f t="shared" si="13"/>
        <v>15</v>
      </c>
      <c r="S16" s="121">
        <f t="shared" si="13"/>
        <v>15</v>
      </c>
      <c r="T16" s="121">
        <f t="shared" si="13"/>
        <v>14</v>
      </c>
      <c r="U16" s="26"/>
      <c r="V16" s="89"/>
      <c r="W16" s="89"/>
      <c r="X16" s="47">
        <f>X18+X26</f>
        <v>0</v>
      </c>
      <c r="Y16" s="47">
        <f t="shared" ref="Y16:AN16" si="15">Y18+Y26</f>
        <v>0</v>
      </c>
      <c r="Z16" s="47">
        <f t="shared" si="15"/>
        <v>0</v>
      </c>
      <c r="AA16" s="47">
        <f t="shared" si="15"/>
        <v>15</v>
      </c>
      <c r="AB16" s="47">
        <f t="shared" si="15"/>
        <v>15</v>
      </c>
      <c r="AC16" s="47">
        <f t="shared" si="15"/>
        <v>15</v>
      </c>
      <c r="AD16" s="47">
        <f t="shared" si="15"/>
        <v>15</v>
      </c>
      <c r="AE16" s="47">
        <f t="shared" si="15"/>
        <v>15</v>
      </c>
      <c r="AF16" s="47">
        <f t="shared" si="15"/>
        <v>15</v>
      </c>
      <c r="AG16" s="47">
        <f t="shared" si="15"/>
        <v>15</v>
      </c>
      <c r="AH16" s="47">
        <f t="shared" si="15"/>
        <v>15</v>
      </c>
      <c r="AI16" s="47">
        <f t="shared" si="15"/>
        <v>15</v>
      </c>
      <c r="AJ16" s="47">
        <f t="shared" si="15"/>
        <v>15</v>
      </c>
      <c r="AK16" s="47">
        <f t="shared" si="15"/>
        <v>15</v>
      </c>
      <c r="AL16" s="47">
        <f t="shared" si="15"/>
        <v>15</v>
      </c>
      <c r="AM16" s="47">
        <f t="shared" si="15"/>
        <v>15</v>
      </c>
      <c r="AN16" s="47">
        <f t="shared" si="15"/>
        <v>15</v>
      </c>
      <c r="AO16" s="27"/>
      <c r="AP16" s="89"/>
      <c r="AQ16" s="89"/>
      <c r="AR16" s="89"/>
      <c r="AS16" s="89"/>
      <c r="AT16" s="89"/>
      <c r="AU16" s="89"/>
      <c r="AV16" s="104">
        <v>0</v>
      </c>
      <c r="AW16" s="104">
        <v>0</v>
      </c>
      <c r="AX16" s="104">
        <v>0</v>
      </c>
      <c r="AY16" s="105">
        <v>0</v>
      </c>
      <c r="AZ16" s="105">
        <v>0</v>
      </c>
      <c r="BA16" s="105">
        <v>0</v>
      </c>
      <c r="BB16" s="105">
        <v>0</v>
      </c>
      <c r="BC16" s="105">
        <v>0</v>
      </c>
      <c r="BD16" s="105">
        <v>0</v>
      </c>
      <c r="BE16" s="28"/>
      <c r="BF16" s="37">
        <f>SUM(E16:AU16)</f>
        <v>434</v>
      </c>
    </row>
    <row r="17" spans="1:58" x14ac:dyDescent="0.2">
      <c r="A17" s="134"/>
      <c r="B17" s="162" t="s">
        <v>11</v>
      </c>
      <c r="C17" s="169" t="s">
        <v>94</v>
      </c>
      <c r="D17" s="120" t="s">
        <v>7</v>
      </c>
      <c r="E17" s="121">
        <f>E19+E21+E23</f>
        <v>0</v>
      </c>
      <c r="F17" s="121">
        <f t="shared" ref="F17:T17" si="16">F19+F21+F23</f>
        <v>8</v>
      </c>
      <c r="G17" s="121">
        <f t="shared" si="16"/>
        <v>6</v>
      </c>
      <c r="H17" s="121">
        <f t="shared" si="16"/>
        <v>8</v>
      </c>
      <c r="I17" s="121">
        <f t="shared" si="16"/>
        <v>6</v>
      </c>
      <c r="J17" s="121">
        <f t="shared" si="16"/>
        <v>8</v>
      </c>
      <c r="K17" s="121">
        <f t="shared" si="16"/>
        <v>6</v>
      </c>
      <c r="L17" s="121">
        <f t="shared" si="16"/>
        <v>8</v>
      </c>
      <c r="M17" s="121">
        <f t="shared" si="16"/>
        <v>6</v>
      </c>
      <c r="N17" s="121">
        <f t="shared" si="16"/>
        <v>8</v>
      </c>
      <c r="O17" s="121">
        <f t="shared" si="16"/>
        <v>6</v>
      </c>
      <c r="P17" s="121">
        <f t="shared" si="16"/>
        <v>8</v>
      </c>
      <c r="Q17" s="121">
        <f t="shared" si="16"/>
        <v>6</v>
      </c>
      <c r="R17" s="121">
        <f t="shared" si="16"/>
        <v>8</v>
      </c>
      <c r="S17" s="121">
        <f t="shared" si="16"/>
        <v>6</v>
      </c>
      <c r="T17" s="121">
        <f t="shared" si="16"/>
        <v>7</v>
      </c>
      <c r="U17" s="26"/>
      <c r="V17" s="89"/>
      <c r="W17" s="89"/>
      <c r="X17" s="47">
        <f>X19+X21+X23</f>
        <v>0</v>
      </c>
      <c r="Y17" s="47">
        <f t="shared" ref="Y17:AN17" si="17">Y19+Y21+Y23</f>
        <v>0</v>
      </c>
      <c r="Z17" s="47">
        <f t="shared" si="17"/>
        <v>0</v>
      </c>
      <c r="AA17" s="47">
        <f t="shared" si="17"/>
        <v>10</v>
      </c>
      <c r="AB17" s="47">
        <f t="shared" si="17"/>
        <v>10</v>
      </c>
      <c r="AC17" s="47">
        <f t="shared" si="17"/>
        <v>10</v>
      </c>
      <c r="AD17" s="47">
        <f t="shared" si="17"/>
        <v>10</v>
      </c>
      <c r="AE17" s="47">
        <f t="shared" si="17"/>
        <v>8</v>
      </c>
      <c r="AF17" s="47">
        <f t="shared" si="17"/>
        <v>10</v>
      </c>
      <c r="AG17" s="47">
        <f t="shared" si="17"/>
        <v>8</v>
      </c>
      <c r="AH17" s="47">
        <f t="shared" si="17"/>
        <v>10</v>
      </c>
      <c r="AI17" s="47">
        <f t="shared" si="17"/>
        <v>8</v>
      </c>
      <c r="AJ17" s="47">
        <f t="shared" si="17"/>
        <v>10</v>
      </c>
      <c r="AK17" s="47">
        <f t="shared" si="17"/>
        <v>8</v>
      </c>
      <c r="AL17" s="47">
        <f t="shared" si="17"/>
        <v>10</v>
      </c>
      <c r="AM17" s="47">
        <f t="shared" si="17"/>
        <v>8</v>
      </c>
      <c r="AN17" s="47">
        <f t="shared" si="17"/>
        <v>10</v>
      </c>
      <c r="AO17" s="27"/>
      <c r="AP17" s="89"/>
      <c r="AQ17" s="89"/>
      <c r="AR17" s="89"/>
      <c r="AS17" s="89"/>
      <c r="AT17" s="89"/>
      <c r="AU17" s="89"/>
      <c r="AV17" s="104">
        <v>0</v>
      </c>
      <c r="AW17" s="104">
        <v>0</v>
      </c>
      <c r="AX17" s="104">
        <v>0</v>
      </c>
      <c r="AY17" s="105">
        <v>0</v>
      </c>
      <c r="AZ17" s="105">
        <v>0</v>
      </c>
      <c r="BA17" s="105">
        <v>0</v>
      </c>
      <c r="BB17" s="105">
        <v>0</v>
      </c>
      <c r="BC17" s="105">
        <v>0</v>
      </c>
      <c r="BD17" s="105">
        <v>0</v>
      </c>
      <c r="BE17" s="37">
        <f>SUM(E17:BD17)</f>
        <v>235</v>
      </c>
      <c r="BF17" s="37"/>
    </row>
    <row r="18" spans="1:58" x14ac:dyDescent="0.2">
      <c r="A18" s="134"/>
      <c r="B18" s="162"/>
      <c r="C18" s="170"/>
      <c r="D18" s="120" t="s">
        <v>8</v>
      </c>
      <c r="E18" s="121">
        <f>E20+E22+E24</f>
        <v>0</v>
      </c>
      <c r="F18" s="121">
        <f t="shared" ref="F18:T18" si="18">F20+F22+F24</f>
        <v>4</v>
      </c>
      <c r="G18" s="121">
        <f t="shared" si="18"/>
        <v>3</v>
      </c>
      <c r="H18" s="121">
        <f t="shared" si="18"/>
        <v>4</v>
      </c>
      <c r="I18" s="121">
        <f t="shared" si="18"/>
        <v>3</v>
      </c>
      <c r="J18" s="121">
        <f t="shared" si="18"/>
        <v>4</v>
      </c>
      <c r="K18" s="121">
        <f t="shared" si="18"/>
        <v>3</v>
      </c>
      <c r="L18" s="121">
        <f t="shared" si="18"/>
        <v>4</v>
      </c>
      <c r="M18" s="121">
        <f t="shared" si="18"/>
        <v>3</v>
      </c>
      <c r="N18" s="121">
        <f t="shared" si="18"/>
        <v>4</v>
      </c>
      <c r="O18" s="121">
        <f t="shared" si="18"/>
        <v>3</v>
      </c>
      <c r="P18" s="121">
        <f t="shared" si="18"/>
        <v>4</v>
      </c>
      <c r="Q18" s="121">
        <f t="shared" si="18"/>
        <v>3</v>
      </c>
      <c r="R18" s="121">
        <f t="shared" si="18"/>
        <v>4</v>
      </c>
      <c r="S18" s="121">
        <f t="shared" si="18"/>
        <v>3</v>
      </c>
      <c r="T18" s="121">
        <f t="shared" si="18"/>
        <v>3</v>
      </c>
      <c r="U18" s="26"/>
      <c r="V18" s="89"/>
      <c r="W18" s="89"/>
      <c r="X18" s="47">
        <f>X20+X22+X24</f>
        <v>0</v>
      </c>
      <c r="Y18" s="47">
        <f t="shared" ref="Y18:AN18" si="19">Y20+Y22+Y24</f>
        <v>0</v>
      </c>
      <c r="Z18" s="47">
        <f t="shared" si="19"/>
        <v>0</v>
      </c>
      <c r="AA18" s="47">
        <f t="shared" si="19"/>
        <v>5</v>
      </c>
      <c r="AB18" s="47">
        <f t="shared" si="19"/>
        <v>5</v>
      </c>
      <c r="AC18" s="47">
        <f t="shared" si="19"/>
        <v>5</v>
      </c>
      <c r="AD18" s="47">
        <f t="shared" si="19"/>
        <v>5</v>
      </c>
      <c r="AE18" s="47">
        <f t="shared" si="19"/>
        <v>4</v>
      </c>
      <c r="AF18" s="47">
        <f t="shared" si="19"/>
        <v>5</v>
      </c>
      <c r="AG18" s="47">
        <f t="shared" si="19"/>
        <v>4</v>
      </c>
      <c r="AH18" s="47">
        <f t="shared" si="19"/>
        <v>5</v>
      </c>
      <c r="AI18" s="47">
        <f t="shared" si="19"/>
        <v>4</v>
      </c>
      <c r="AJ18" s="47">
        <f t="shared" si="19"/>
        <v>5</v>
      </c>
      <c r="AK18" s="47">
        <f t="shared" si="19"/>
        <v>4</v>
      </c>
      <c r="AL18" s="47">
        <f t="shared" si="19"/>
        <v>5</v>
      </c>
      <c r="AM18" s="47">
        <f t="shared" si="19"/>
        <v>4</v>
      </c>
      <c r="AN18" s="47">
        <f t="shared" si="19"/>
        <v>5</v>
      </c>
      <c r="AO18" s="27"/>
      <c r="AP18" s="89"/>
      <c r="AQ18" s="89"/>
      <c r="AR18" s="89"/>
      <c r="AS18" s="89"/>
      <c r="AT18" s="89"/>
      <c r="AU18" s="89"/>
      <c r="AV18" s="104">
        <f t="shared" ref="AV18:AX22" si="20">AV20+AV22</f>
        <v>0</v>
      </c>
      <c r="AW18" s="104">
        <f t="shared" si="20"/>
        <v>0</v>
      </c>
      <c r="AX18" s="104">
        <f t="shared" si="20"/>
        <v>0</v>
      </c>
      <c r="AY18" s="105">
        <v>0</v>
      </c>
      <c r="AZ18" s="105">
        <v>0</v>
      </c>
      <c r="BA18" s="105">
        <v>0</v>
      </c>
      <c r="BB18" s="105">
        <v>0</v>
      </c>
      <c r="BC18" s="105">
        <v>0</v>
      </c>
      <c r="BD18" s="105">
        <v>0</v>
      </c>
      <c r="BE18" s="28"/>
      <c r="BF18" s="37">
        <f>SUM(E18:AU18)</f>
        <v>117</v>
      </c>
    </row>
    <row r="19" spans="1:58" x14ac:dyDescent="0.2">
      <c r="A19" s="134"/>
      <c r="B19" s="143" t="s">
        <v>119</v>
      </c>
      <c r="C19" s="139" t="s">
        <v>122</v>
      </c>
      <c r="D19" s="17" t="s">
        <v>7</v>
      </c>
      <c r="E19" s="30"/>
      <c r="F19" s="30">
        <v>4</v>
      </c>
      <c r="G19" s="30">
        <v>4</v>
      </c>
      <c r="H19" s="30">
        <v>4</v>
      </c>
      <c r="I19" s="30">
        <v>4</v>
      </c>
      <c r="J19" s="30">
        <v>4</v>
      </c>
      <c r="K19" s="30">
        <v>4</v>
      </c>
      <c r="L19" s="30">
        <v>4</v>
      </c>
      <c r="M19" s="30">
        <v>4</v>
      </c>
      <c r="N19" s="30">
        <v>4</v>
      </c>
      <c r="O19" s="30">
        <v>4</v>
      </c>
      <c r="P19" s="30">
        <v>4</v>
      </c>
      <c r="Q19" s="30">
        <v>4</v>
      </c>
      <c r="R19" s="30">
        <v>4</v>
      </c>
      <c r="S19" s="30">
        <v>4</v>
      </c>
      <c r="T19" s="30">
        <v>4</v>
      </c>
      <c r="U19" s="27"/>
      <c r="V19" s="88"/>
      <c r="W19" s="88"/>
      <c r="X19" s="23"/>
      <c r="Y19" s="87"/>
      <c r="Z19" s="87"/>
      <c r="AA19" s="29">
        <v>2</v>
      </c>
      <c r="AB19" s="29">
        <v>4</v>
      </c>
      <c r="AC19" s="29">
        <v>2</v>
      </c>
      <c r="AD19" s="29">
        <v>4</v>
      </c>
      <c r="AE19" s="29">
        <v>2</v>
      </c>
      <c r="AF19" s="29">
        <v>4</v>
      </c>
      <c r="AG19" s="29">
        <v>2</v>
      </c>
      <c r="AH19" s="29">
        <v>4</v>
      </c>
      <c r="AI19" s="29">
        <v>2</v>
      </c>
      <c r="AJ19" s="29">
        <v>4</v>
      </c>
      <c r="AK19" s="29">
        <v>2</v>
      </c>
      <c r="AL19" s="29">
        <v>4</v>
      </c>
      <c r="AM19" s="101">
        <v>2</v>
      </c>
      <c r="AN19" s="29">
        <v>3</v>
      </c>
      <c r="AO19" s="33"/>
      <c r="AP19" s="100"/>
      <c r="AQ19" s="88"/>
      <c r="AR19" s="89"/>
      <c r="AS19" s="89"/>
      <c r="AT19" s="89"/>
      <c r="AU19" s="89"/>
      <c r="AV19" s="104">
        <v>0</v>
      </c>
      <c r="AW19" s="104">
        <v>0</v>
      </c>
      <c r="AX19" s="104">
        <v>0</v>
      </c>
      <c r="AY19" s="105">
        <v>0</v>
      </c>
      <c r="AZ19" s="105">
        <v>0</v>
      </c>
      <c r="BA19" s="105">
        <v>0</v>
      </c>
      <c r="BB19" s="105">
        <v>0</v>
      </c>
      <c r="BC19" s="105">
        <v>0</v>
      </c>
      <c r="BD19" s="105">
        <v>0</v>
      </c>
      <c r="BE19" s="28">
        <f>SUM(E19:BD19)</f>
        <v>101</v>
      </c>
      <c r="BF19" s="28"/>
    </row>
    <row r="20" spans="1:58" ht="24.75" customHeight="1" x14ac:dyDescent="0.2">
      <c r="A20" s="134"/>
      <c r="B20" s="143"/>
      <c r="C20" s="140"/>
      <c r="D20" s="17" t="s">
        <v>8</v>
      </c>
      <c r="E20" s="30"/>
      <c r="F20" s="30">
        <v>2</v>
      </c>
      <c r="G20" s="30">
        <v>2</v>
      </c>
      <c r="H20" s="30">
        <v>2</v>
      </c>
      <c r="I20" s="30">
        <v>2</v>
      </c>
      <c r="J20" s="30">
        <v>2</v>
      </c>
      <c r="K20" s="30">
        <v>2</v>
      </c>
      <c r="L20" s="30">
        <v>2</v>
      </c>
      <c r="M20" s="30">
        <v>2</v>
      </c>
      <c r="N20" s="30">
        <v>2</v>
      </c>
      <c r="O20" s="30">
        <v>2</v>
      </c>
      <c r="P20" s="30">
        <v>2</v>
      </c>
      <c r="Q20" s="30">
        <v>2</v>
      </c>
      <c r="R20" s="30">
        <v>2</v>
      </c>
      <c r="S20" s="30">
        <v>2</v>
      </c>
      <c r="T20" s="30">
        <v>2</v>
      </c>
      <c r="U20" s="27"/>
      <c r="V20" s="88"/>
      <c r="W20" s="88"/>
      <c r="X20" s="23"/>
      <c r="Y20" s="87"/>
      <c r="Z20" s="87"/>
      <c r="AA20" s="29">
        <v>1</v>
      </c>
      <c r="AB20" s="29">
        <v>2</v>
      </c>
      <c r="AC20" s="29">
        <v>1</v>
      </c>
      <c r="AD20" s="29">
        <v>2</v>
      </c>
      <c r="AE20" s="29">
        <v>1</v>
      </c>
      <c r="AF20" s="29">
        <v>2</v>
      </c>
      <c r="AG20" s="29">
        <v>1</v>
      </c>
      <c r="AH20" s="29">
        <v>2</v>
      </c>
      <c r="AI20" s="29">
        <v>1</v>
      </c>
      <c r="AJ20" s="29">
        <v>2</v>
      </c>
      <c r="AK20" s="29">
        <v>1</v>
      </c>
      <c r="AL20" s="29">
        <v>2</v>
      </c>
      <c r="AM20" s="101">
        <v>1</v>
      </c>
      <c r="AN20" s="29">
        <v>1</v>
      </c>
      <c r="AO20" s="33"/>
      <c r="AP20" s="100"/>
      <c r="AQ20" s="100"/>
      <c r="AR20" s="89"/>
      <c r="AS20" s="89"/>
      <c r="AT20" s="89"/>
      <c r="AU20" s="89"/>
      <c r="AV20" s="104">
        <f t="shared" si="20"/>
        <v>0</v>
      </c>
      <c r="AW20" s="104">
        <f t="shared" si="20"/>
        <v>0</v>
      </c>
      <c r="AX20" s="104">
        <f t="shared" si="20"/>
        <v>0</v>
      </c>
      <c r="AY20" s="105">
        <v>0</v>
      </c>
      <c r="AZ20" s="105">
        <v>0</v>
      </c>
      <c r="BA20" s="105">
        <v>0</v>
      </c>
      <c r="BB20" s="105">
        <v>0</v>
      </c>
      <c r="BC20" s="105">
        <v>0</v>
      </c>
      <c r="BD20" s="105">
        <v>0</v>
      </c>
      <c r="BE20" s="28"/>
      <c r="BF20" s="28">
        <f>SUM(E20:AU20)</f>
        <v>50</v>
      </c>
    </row>
    <row r="21" spans="1:58" x14ac:dyDescent="0.2">
      <c r="A21" s="134"/>
      <c r="B21" s="143" t="s">
        <v>120</v>
      </c>
      <c r="C21" s="139" t="s">
        <v>123</v>
      </c>
      <c r="D21" s="17" t="s">
        <v>7</v>
      </c>
      <c r="E21" s="30"/>
      <c r="F21" s="30">
        <v>4</v>
      </c>
      <c r="G21" s="30">
        <v>2</v>
      </c>
      <c r="H21" s="30">
        <v>4</v>
      </c>
      <c r="I21" s="30">
        <v>2</v>
      </c>
      <c r="J21" s="30">
        <v>4</v>
      </c>
      <c r="K21" s="30">
        <v>2</v>
      </c>
      <c r="L21" s="30">
        <v>4</v>
      </c>
      <c r="M21" s="30">
        <v>2</v>
      </c>
      <c r="N21" s="30">
        <v>4</v>
      </c>
      <c r="O21" s="30">
        <v>2</v>
      </c>
      <c r="P21" s="30">
        <v>4</v>
      </c>
      <c r="Q21" s="30">
        <v>2</v>
      </c>
      <c r="R21" s="30">
        <v>4</v>
      </c>
      <c r="S21" s="30">
        <v>2</v>
      </c>
      <c r="T21" s="30">
        <v>3</v>
      </c>
      <c r="U21" s="27"/>
      <c r="V21" s="88"/>
      <c r="W21" s="88"/>
      <c r="X21" s="23"/>
      <c r="Y21" s="87"/>
      <c r="Z21" s="87"/>
      <c r="AA21" s="29">
        <v>4</v>
      </c>
      <c r="AB21" s="29">
        <v>2</v>
      </c>
      <c r="AC21" s="29">
        <v>4</v>
      </c>
      <c r="AD21" s="29">
        <v>2</v>
      </c>
      <c r="AE21" s="29">
        <v>4</v>
      </c>
      <c r="AF21" s="29">
        <v>2</v>
      </c>
      <c r="AG21" s="29">
        <v>4</v>
      </c>
      <c r="AH21" s="29">
        <v>2</v>
      </c>
      <c r="AI21" s="29">
        <v>4</v>
      </c>
      <c r="AJ21" s="29">
        <v>2</v>
      </c>
      <c r="AK21" s="29">
        <v>4</v>
      </c>
      <c r="AL21" s="29">
        <v>2</v>
      </c>
      <c r="AM21" s="101">
        <v>4</v>
      </c>
      <c r="AN21" s="29">
        <v>3</v>
      </c>
      <c r="AO21" s="33"/>
      <c r="AP21" s="100"/>
      <c r="AQ21" s="100"/>
      <c r="AR21" s="89"/>
      <c r="AS21" s="89"/>
      <c r="AT21" s="89"/>
      <c r="AU21" s="89"/>
      <c r="AV21" s="104">
        <v>0</v>
      </c>
      <c r="AW21" s="104">
        <v>0</v>
      </c>
      <c r="AX21" s="104">
        <v>0</v>
      </c>
      <c r="AY21" s="105">
        <v>0</v>
      </c>
      <c r="AZ21" s="105">
        <v>0</v>
      </c>
      <c r="BA21" s="105">
        <v>0</v>
      </c>
      <c r="BB21" s="105">
        <v>0</v>
      </c>
      <c r="BC21" s="105">
        <v>0</v>
      </c>
      <c r="BD21" s="105">
        <v>0</v>
      </c>
      <c r="BE21" s="28">
        <f>SUM(E21:BD21)</f>
        <v>88</v>
      </c>
      <c r="BF21" s="28"/>
    </row>
    <row r="22" spans="1:58" ht="29.25" customHeight="1" x14ac:dyDescent="0.2">
      <c r="A22" s="134"/>
      <c r="B22" s="143"/>
      <c r="C22" s="140"/>
      <c r="D22" s="17" t="s">
        <v>8</v>
      </c>
      <c r="E22" s="30"/>
      <c r="F22" s="30">
        <v>2</v>
      </c>
      <c r="G22" s="30">
        <v>1</v>
      </c>
      <c r="H22" s="30">
        <v>2</v>
      </c>
      <c r="I22" s="30">
        <v>1</v>
      </c>
      <c r="J22" s="30">
        <v>2</v>
      </c>
      <c r="K22" s="30">
        <v>1</v>
      </c>
      <c r="L22" s="30">
        <v>2</v>
      </c>
      <c r="M22" s="30">
        <v>1</v>
      </c>
      <c r="N22" s="30">
        <v>2</v>
      </c>
      <c r="O22" s="30">
        <v>1</v>
      </c>
      <c r="P22" s="30">
        <v>2</v>
      </c>
      <c r="Q22" s="30">
        <v>1</v>
      </c>
      <c r="R22" s="30">
        <v>2</v>
      </c>
      <c r="S22" s="30">
        <v>1</v>
      </c>
      <c r="T22" s="30">
        <v>1</v>
      </c>
      <c r="U22" s="27"/>
      <c r="V22" s="88"/>
      <c r="W22" s="88"/>
      <c r="X22" s="23"/>
      <c r="Y22" s="87"/>
      <c r="Z22" s="87"/>
      <c r="AA22" s="29">
        <v>2</v>
      </c>
      <c r="AB22" s="29">
        <v>1</v>
      </c>
      <c r="AC22" s="29">
        <v>2</v>
      </c>
      <c r="AD22" s="29">
        <v>1</v>
      </c>
      <c r="AE22" s="29">
        <v>2</v>
      </c>
      <c r="AF22" s="29">
        <v>1</v>
      </c>
      <c r="AG22" s="29">
        <v>2</v>
      </c>
      <c r="AH22" s="29">
        <v>1</v>
      </c>
      <c r="AI22" s="29">
        <v>2</v>
      </c>
      <c r="AJ22" s="29">
        <v>1</v>
      </c>
      <c r="AK22" s="29">
        <v>2</v>
      </c>
      <c r="AL22" s="29">
        <v>1</v>
      </c>
      <c r="AM22" s="101">
        <v>2</v>
      </c>
      <c r="AN22" s="29">
        <v>2</v>
      </c>
      <c r="AO22" s="33"/>
      <c r="AP22" s="100"/>
      <c r="AQ22" s="100"/>
      <c r="AR22" s="89"/>
      <c r="AS22" s="89"/>
      <c r="AT22" s="89"/>
      <c r="AU22" s="89"/>
      <c r="AV22" s="104">
        <f t="shared" si="20"/>
        <v>0</v>
      </c>
      <c r="AW22" s="104">
        <f t="shared" si="20"/>
        <v>0</v>
      </c>
      <c r="AX22" s="104">
        <f t="shared" si="20"/>
        <v>0</v>
      </c>
      <c r="AY22" s="105">
        <v>0</v>
      </c>
      <c r="AZ22" s="105">
        <v>0</v>
      </c>
      <c r="BA22" s="105">
        <v>0</v>
      </c>
      <c r="BB22" s="105">
        <v>0</v>
      </c>
      <c r="BC22" s="105">
        <v>0</v>
      </c>
      <c r="BD22" s="105">
        <v>0</v>
      </c>
      <c r="BE22" s="28"/>
      <c r="BF22" s="28">
        <f>SUM(E22:AU22)</f>
        <v>44</v>
      </c>
    </row>
    <row r="23" spans="1:58" x14ac:dyDescent="0.2">
      <c r="A23" s="134"/>
      <c r="B23" s="143" t="s">
        <v>121</v>
      </c>
      <c r="C23" s="139" t="s">
        <v>124</v>
      </c>
      <c r="D23" s="17" t="s">
        <v>7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27"/>
      <c r="V23" s="88"/>
      <c r="W23" s="88"/>
      <c r="X23" s="23"/>
      <c r="Y23" s="87"/>
      <c r="Z23" s="87"/>
      <c r="AA23" s="45">
        <v>4</v>
      </c>
      <c r="AB23" s="45">
        <v>4</v>
      </c>
      <c r="AC23" s="45">
        <v>4</v>
      </c>
      <c r="AD23" s="45">
        <v>4</v>
      </c>
      <c r="AE23" s="45">
        <v>2</v>
      </c>
      <c r="AF23" s="45">
        <v>4</v>
      </c>
      <c r="AG23" s="45">
        <v>2</v>
      </c>
      <c r="AH23" s="45">
        <v>4</v>
      </c>
      <c r="AI23" s="45">
        <v>2</v>
      </c>
      <c r="AJ23" s="45">
        <v>4</v>
      </c>
      <c r="AK23" s="45">
        <v>2</v>
      </c>
      <c r="AL23" s="45">
        <v>4</v>
      </c>
      <c r="AM23" s="101">
        <v>2</v>
      </c>
      <c r="AN23" s="45">
        <v>4</v>
      </c>
      <c r="AO23" s="33"/>
      <c r="AP23" s="100"/>
      <c r="AQ23" s="100"/>
      <c r="AR23" s="89"/>
      <c r="AS23" s="89"/>
      <c r="AT23" s="89"/>
      <c r="AU23" s="89"/>
      <c r="AV23" s="104">
        <v>0</v>
      </c>
      <c r="AW23" s="104">
        <v>0</v>
      </c>
      <c r="AX23" s="104">
        <v>0</v>
      </c>
      <c r="AY23" s="105">
        <v>0</v>
      </c>
      <c r="AZ23" s="105">
        <v>0</v>
      </c>
      <c r="BA23" s="105">
        <v>0</v>
      </c>
      <c r="BB23" s="105">
        <v>0</v>
      </c>
      <c r="BC23" s="105">
        <v>0</v>
      </c>
      <c r="BD23" s="105">
        <v>0</v>
      </c>
      <c r="BE23" s="28">
        <f>SUM(E23:BD23)</f>
        <v>46</v>
      </c>
      <c r="BF23" s="28"/>
    </row>
    <row r="24" spans="1:58" x14ac:dyDescent="0.2">
      <c r="A24" s="134"/>
      <c r="B24" s="143"/>
      <c r="C24" s="140"/>
      <c r="D24" s="17" t="s">
        <v>8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27"/>
      <c r="V24" s="88"/>
      <c r="W24" s="88"/>
      <c r="X24" s="23"/>
      <c r="Y24" s="87"/>
      <c r="Z24" s="87"/>
      <c r="AA24" s="29">
        <v>2</v>
      </c>
      <c r="AB24" s="29">
        <v>2</v>
      </c>
      <c r="AC24" s="29">
        <v>2</v>
      </c>
      <c r="AD24" s="29">
        <v>2</v>
      </c>
      <c r="AE24" s="29">
        <v>1</v>
      </c>
      <c r="AF24" s="29">
        <v>2</v>
      </c>
      <c r="AG24" s="29">
        <v>1</v>
      </c>
      <c r="AH24" s="29">
        <v>2</v>
      </c>
      <c r="AI24" s="29">
        <v>1</v>
      </c>
      <c r="AJ24" s="29">
        <v>2</v>
      </c>
      <c r="AK24" s="29">
        <v>1</v>
      </c>
      <c r="AL24" s="29">
        <v>2</v>
      </c>
      <c r="AM24" s="101">
        <v>1</v>
      </c>
      <c r="AN24" s="29">
        <v>2</v>
      </c>
      <c r="AO24" s="33"/>
      <c r="AP24" s="100"/>
      <c r="AQ24" s="100"/>
      <c r="AR24" s="89"/>
      <c r="AS24" s="89"/>
      <c r="AT24" s="88"/>
      <c r="AU24" s="88"/>
      <c r="AV24" s="105"/>
      <c r="AW24" s="105"/>
      <c r="AX24" s="105"/>
      <c r="AY24" s="105">
        <v>0</v>
      </c>
      <c r="AZ24" s="105">
        <v>0</v>
      </c>
      <c r="BA24" s="105">
        <v>0</v>
      </c>
      <c r="BB24" s="105">
        <v>0</v>
      </c>
      <c r="BC24" s="105">
        <v>0</v>
      </c>
      <c r="BD24" s="105">
        <v>0</v>
      </c>
      <c r="BE24" s="28"/>
      <c r="BF24" s="28">
        <f>SUM(E24:AU24)</f>
        <v>23</v>
      </c>
    </row>
    <row r="25" spans="1:58" x14ac:dyDescent="0.2">
      <c r="A25" s="134"/>
      <c r="B25" s="132" t="s">
        <v>15</v>
      </c>
      <c r="C25" s="132" t="s">
        <v>16</v>
      </c>
      <c r="D25" s="44" t="s">
        <v>7</v>
      </c>
      <c r="E25" s="25">
        <f>SUM(E27,E35,E43,E51)</f>
        <v>0</v>
      </c>
      <c r="F25" s="25">
        <f>F27+F35+F43+F51</f>
        <v>22</v>
      </c>
      <c r="G25" s="25">
        <f t="shared" ref="G25:H25" si="21">G27+G35+G43+G51</f>
        <v>24</v>
      </c>
      <c r="H25" s="25">
        <f t="shared" si="21"/>
        <v>22</v>
      </c>
      <c r="I25" s="25">
        <f t="shared" ref="I25:T25" si="22">SUM(I27,I35,I43,I51)</f>
        <v>24</v>
      </c>
      <c r="J25" s="25">
        <f t="shared" si="22"/>
        <v>22</v>
      </c>
      <c r="K25" s="25">
        <f t="shared" si="22"/>
        <v>24</v>
      </c>
      <c r="L25" s="25">
        <f t="shared" si="22"/>
        <v>22</v>
      </c>
      <c r="M25" s="25">
        <f t="shared" si="22"/>
        <v>24</v>
      </c>
      <c r="N25" s="25">
        <f t="shared" si="22"/>
        <v>22</v>
      </c>
      <c r="O25" s="25">
        <f t="shared" si="22"/>
        <v>24</v>
      </c>
      <c r="P25" s="25">
        <f t="shared" si="22"/>
        <v>22</v>
      </c>
      <c r="Q25" s="25">
        <f t="shared" si="22"/>
        <v>24</v>
      </c>
      <c r="R25" s="25">
        <f t="shared" si="22"/>
        <v>22</v>
      </c>
      <c r="S25" s="25">
        <f t="shared" si="22"/>
        <v>24</v>
      </c>
      <c r="T25" s="25">
        <f t="shared" si="22"/>
        <v>21</v>
      </c>
      <c r="U25" s="26"/>
      <c r="V25" s="89"/>
      <c r="W25" s="89"/>
      <c r="X25" s="47">
        <f>X27+X35+X43+X51</f>
        <v>0</v>
      </c>
      <c r="Y25" s="47">
        <f t="shared" ref="Y25:AN25" si="23">Y27+Y35+Y43+Y51</f>
        <v>0</v>
      </c>
      <c r="Z25" s="47">
        <f t="shared" si="23"/>
        <v>0</v>
      </c>
      <c r="AA25" s="47">
        <f t="shared" si="23"/>
        <v>20</v>
      </c>
      <c r="AB25" s="47">
        <f t="shared" si="23"/>
        <v>20</v>
      </c>
      <c r="AC25" s="47">
        <f t="shared" si="23"/>
        <v>20</v>
      </c>
      <c r="AD25" s="47">
        <f t="shared" si="23"/>
        <v>20</v>
      </c>
      <c r="AE25" s="47">
        <f t="shared" si="23"/>
        <v>22</v>
      </c>
      <c r="AF25" s="47">
        <f t="shared" si="23"/>
        <v>20</v>
      </c>
      <c r="AG25" s="47">
        <f t="shared" si="23"/>
        <v>22</v>
      </c>
      <c r="AH25" s="47">
        <f t="shared" si="23"/>
        <v>20</v>
      </c>
      <c r="AI25" s="47">
        <f t="shared" si="23"/>
        <v>22</v>
      </c>
      <c r="AJ25" s="47">
        <f t="shared" si="23"/>
        <v>20</v>
      </c>
      <c r="AK25" s="47">
        <f t="shared" si="23"/>
        <v>22</v>
      </c>
      <c r="AL25" s="47">
        <f t="shared" si="23"/>
        <v>20</v>
      </c>
      <c r="AM25" s="47">
        <f t="shared" si="23"/>
        <v>22</v>
      </c>
      <c r="AN25" s="47">
        <f t="shared" si="23"/>
        <v>20</v>
      </c>
      <c r="AO25" s="27"/>
      <c r="AP25" s="89"/>
      <c r="AQ25" s="89"/>
      <c r="AR25" s="89"/>
      <c r="AS25" s="89"/>
      <c r="AT25" s="89"/>
      <c r="AU25" s="89"/>
      <c r="AV25" s="104">
        <f t="shared" ref="AV25:AX26" si="24">SUM(AV27,AV35,AV43,AV51)</f>
        <v>36</v>
      </c>
      <c r="AW25" s="104">
        <f t="shared" si="24"/>
        <v>36</v>
      </c>
      <c r="AX25" s="104">
        <f t="shared" si="24"/>
        <v>36</v>
      </c>
      <c r="AY25" s="105">
        <f t="shared" ref="AY25:BD25" si="25">AY43</f>
        <v>36</v>
      </c>
      <c r="AZ25" s="105">
        <f t="shared" si="25"/>
        <v>36</v>
      </c>
      <c r="BA25" s="105">
        <f t="shared" si="25"/>
        <v>36</v>
      </c>
      <c r="BB25" s="105">
        <f t="shared" si="25"/>
        <v>36</v>
      </c>
      <c r="BC25" s="105">
        <f t="shared" si="25"/>
        <v>36</v>
      </c>
      <c r="BD25" s="105">
        <f t="shared" si="25"/>
        <v>36</v>
      </c>
      <c r="BE25" s="37">
        <f>SUM(E25:BD25)</f>
        <v>957</v>
      </c>
      <c r="BF25" s="28"/>
    </row>
    <row r="26" spans="1:58" x14ac:dyDescent="0.2">
      <c r="A26" s="134"/>
      <c r="B26" s="132"/>
      <c r="C26" s="132"/>
      <c r="D26" s="44" t="s">
        <v>8</v>
      </c>
      <c r="E26" s="25">
        <f>SUM(E28,E36,E44,E52)</f>
        <v>0</v>
      </c>
      <c r="F26" s="25">
        <f>F28+F36+F44+F52</f>
        <v>11</v>
      </c>
      <c r="G26" s="25">
        <f t="shared" ref="G26:T26" si="26">G28+G36+G44+G52</f>
        <v>12</v>
      </c>
      <c r="H26" s="25">
        <f t="shared" si="26"/>
        <v>11</v>
      </c>
      <c r="I26" s="25">
        <f t="shared" si="26"/>
        <v>12</v>
      </c>
      <c r="J26" s="25">
        <f t="shared" si="26"/>
        <v>11</v>
      </c>
      <c r="K26" s="25">
        <f t="shared" si="26"/>
        <v>12</v>
      </c>
      <c r="L26" s="25">
        <f t="shared" si="26"/>
        <v>11</v>
      </c>
      <c r="M26" s="25">
        <f t="shared" si="26"/>
        <v>12</v>
      </c>
      <c r="N26" s="25">
        <f t="shared" si="26"/>
        <v>11</v>
      </c>
      <c r="O26" s="25">
        <f t="shared" si="26"/>
        <v>12</v>
      </c>
      <c r="P26" s="25">
        <f t="shared" si="26"/>
        <v>11</v>
      </c>
      <c r="Q26" s="25">
        <f t="shared" si="26"/>
        <v>12</v>
      </c>
      <c r="R26" s="25">
        <f t="shared" si="26"/>
        <v>11</v>
      </c>
      <c r="S26" s="25">
        <f t="shared" si="26"/>
        <v>12</v>
      </c>
      <c r="T26" s="25">
        <f t="shared" si="26"/>
        <v>11</v>
      </c>
      <c r="U26" s="26"/>
      <c r="V26" s="89"/>
      <c r="W26" s="89"/>
      <c r="X26" s="47">
        <f>X28+X36+X44+X52</f>
        <v>0</v>
      </c>
      <c r="Y26" s="47">
        <f t="shared" ref="Y26:AN26" si="27">Y28+Y36+Y44+Y52</f>
        <v>0</v>
      </c>
      <c r="Z26" s="47">
        <f t="shared" si="27"/>
        <v>0</v>
      </c>
      <c r="AA26" s="47">
        <f t="shared" si="27"/>
        <v>10</v>
      </c>
      <c r="AB26" s="47">
        <f t="shared" si="27"/>
        <v>10</v>
      </c>
      <c r="AC26" s="47">
        <f t="shared" si="27"/>
        <v>10</v>
      </c>
      <c r="AD26" s="47">
        <f t="shared" si="27"/>
        <v>10</v>
      </c>
      <c r="AE26" s="47">
        <f t="shared" si="27"/>
        <v>11</v>
      </c>
      <c r="AF26" s="47">
        <f t="shared" si="27"/>
        <v>10</v>
      </c>
      <c r="AG26" s="47">
        <f t="shared" si="27"/>
        <v>11</v>
      </c>
      <c r="AH26" s="47">
        <f t="shared" si="27"/>
        <v>10</v>
      </c>
      <c r="AI26" s="47">
        <f t="shared" si="27"/>
        <v>11</v>
      </c>
      <c r="AJ26" s="47">
        <f t="shared" si="27"/>
        <v>10</v>
      </c>
      <c r="AK26" s="47">
        <f t="shared" si="27"/>
        <v>11</v>
      </c>
      <c r="AL26" s="47">
        <f t="shared" si="27"/>
        <v>10</v>
      </c>
      <c r="AM26" s="47">
        <f t="shared" si="27"/>
        <v>11</v>
      </c>
      <c r="AN26" s="47">
        <f t="shared" si="27"/>
        <v>10</v>
      </c>
      <c r="AO26" s="27"/>
      <c r="AP26" s="89"/>
      <c r="AQ26" s="89"/>
      <c r="AR26" s="89"/>
      <c r="AS26" s="89"/>
      <c r="AT26" s="89"/>
      <c r="AU26" s="89"/>
      <c r="AV26" s="104">
        <f t="shared" si="24"/>
        <v>0</v>
      </c>
      <c r="AW26" s="104">
        <f t="shared" si="24"/>
        <v>0</v>
      </c>
      <c r="AX26" s="104">
        <f t="shared" si="24"/>
        <v>0</v>
      </c>
      <c r="AY26" s="105">
        <v>0</v>
      </c>
      <c r="AZ26" s="105">
        <v>0</v>
      </c>
      <c r="BA26" s="105">
        <v>0</v>
      </c>
      <c r="BB26" s="105">
        <v>0</v>
      </c>
      <c r="BC26" s="105">
        <v>0</v>
      </c>
      <c r="BD26" s="105">
        <v>0</v>
      </c>
      <c r="BE26" s="28"/>
      <c r="BF26" s="37">
        <f>SUM(E26:AU26)</f>
        <v>317</v>
      </c>
    </row>
    <row r="27" spans="1:58" x14ac:dyDescent="0.2">
      <c r="A27" s="134"/>
      <c r="B27" s="144" t="s">
        <v>102</v>
      </c>
      <c r="C27" s="146" t="s">
        <v>115</v>
      </c>
      <c r="D27" s="44" t="s">
        <v>7</v>
      </c>
      <c r="E27" s="25">
        <f t="shared" ref="E27:T27" si="28">SUM(E29,E33)</f>
        <v>0</v>
      </c>
      <c r="F27" s="25">
        <f t="shared" si="28"/>
        <v>2</v>
      </c>
      <c r="G27" s="25">
        <f t="shared" si="28"/>
        <v>4</v>
      </c>
      <c r="H27" s="25">
        <f t="shared" si="28"/>
        <v>2</v>
      </c>
      <c r="I27" s="25">
        <f t="shared" si="28"/>
        <v>4</v>
      </c>
      <c r="J27" s="25">
        <f t="shared" si="28"/>
        <v>2</v>
      </c>
      <c r="K27" s="25">
        <f t="shared" si="28"/>
        <v>4</v>
      </c>
      <c r="L27" s="25">
        <f t="shared" si="28"/>
        <v>2</v>
      </c>
      <c r="M27" s="25">
        <f t="shared" si="28"/>
        <v>4</v>
      </c>
      <c r="N27" s="25">
        <f t="shared" si="28"/>
        <v>2</v>
      </c>
      <c r="O27" s="25">
        <f t="shared" si="28"/>
        <v>4</v>
      </c>
      <c r="P27" s="25">
        <f t="shared" si="28"/>
        <v>2</v>
      </c>
      <c r="Q27" s="25">
        <f t="shared" si="28"/>
        <v>4</v>
      </c>
      <c r="R27" s="25">
        <f t="shared" si="28"/>
        <v>2</v>
      </c>
      <c r="S27" s="25">
        <f t="shared" si="28"/>
        <v>4</v>
      </c>
      <c r="T27" s="25">
        <f t="shared" si="28"/>
        <v>3</v>
      </c>
      <c r="U27" s="26"/>
      <c r="V27" s="89"/>
      <c r="W27" s="89"/>
      <c r="X27" s="47">
        <f>X29</f>
        <v>0</v>
      </c>
      <c r="Y27" s="47">
        <f t="shared" ref="Y27:AN27" si="29">Y29</f>
        <v>0</v>
      </c>
      <c r="Z27" s="47">
        <f t="shared" si="29"/>
        <v>0</v>
      </c>
      <c r="AA27" s="47">
        <f t="shared" si="29"/>
        <v>4</v>
      </c>
      <c r="AB27" s="47">
        <f t="shared" si="29"/>
        <v>4</v>
      </c>
      <c r="AC27" s="47">
        <f t="shared" si="29"/>
        <v>4</v>
      </c>
      <c r="AD27" s="47">
        <f t="shared" si="29"/>
        <v>4</v>
      </c>
      <c r="AE27" s="47">
        <f t="shared" si="29"/>
        <v>4</v>
      </c>
      <c r="AF27" s="47">
        <f t="shared" si="29"/>
        <v>4</v>
      </c>
      <c r="AG27" s="47">
        <f t="shared" si="29"/>
        <v>4</v>
      </c>
      <c r="AH27" s="47">
        <f t="shared" si="29"/>
        <v>4</v>
      </c>
      <c r="AI27" s="47">
        <f t="shared" si="29"/>
        <v>4</v>
      </c>
      <c r="AJ27" s="47">
        <f t="shared" si="29"/>
        <v>4</v>
      </c>
      <c r="AK27" s="47">
        <f t="shared" si="29"/>
        <v>4</v>
      </c>
      <c r="AL27" s="47">
        <f t="shared" si="29"/>
        <v>4</v>
      </c>
      <c r="AM27" s="47">
        <f t="shared" si="29"/>
        <v>4</v>
      </c>
      <c r="AN27" s="47">
        <f t="shared" si="29"/>
        <v>4</v>
      </c>
      <c r="AO27" s="27"/>
      <c r="AP27" s="89"/>
      <c r="AQ27" s="89"/>
      <c r="AR27" s="89"/>
      <c r="AS27" s="89"/>
      <c r="AT27" s="89"/>
      <c r="AU27" s="89"/>
      <c r="AV27" s="104">
        <f t="shared" ref="AV27:AV28" si="30">SUM(AV29,AV33)</f>
        <v>0</v>
      </c>
      <c r="AW27" s="104">
        <f>SUM(AW29,AW33)</f>
        <v>0</v>
      </c>
      <c r="AX27" s="104">
        <f>SUM(AX29,AX33)</f>
        <v>0</v>
      </c>
      <c r="AY27" s="105">
        <v>0</v>
      </c>
      <c r="AZ27" s="105">
        <v>0</v>
      </c>
      <c r="BA27" s="105">
        <v>0</v>
      </c>
      <c r="BB27" s="105">
        <v>0</v>
      </c>
      <c r="BC27" s="105">
        <v>0</v>
      </c>
      <c r="BD27" s="105">
        <v>0</v>
      </c>
      <c r="BE27" s="37">
        <f>SUM(E27:BD27)</f>
        <v>101</v>
      </c>
      <c r="BF27" s="28"/>
    </row>
    <row r="28" spans="1:58" ht="57.75" customHeight="1" x14ac:dyDescent="0.2">
      <c r="A28" s="134"/>
      <c r="B28" s="145"/>
      <c r="C28" s="147"/>
      <c r="D28" s="44" t="s">
        <v>8</v>
      </c>
      <c r="E28" s="25">
        <f t="shared" ref="E28:T28" si="31">SUM(E30,E34)</f>
        <v>0</v>
      </c>
      <c r="F28" s="25">
        <f t="shared" si="31"/>
        <v>1</v>
      </c>
      <c r="G28" s="25">
        <f t="shared" si="31"/>
        <v>2</v>
      </c>
      <c r="H28" s="25">
        <f t="shared" si="31"/>
        <v>1</v>
      </c>
      <c r="I28" s="25">
        <f t="shared" si="31"/>
        <v>2</v>
      </c>
      <c r="J28" s="25">
        <f t="shared" si="31"/>
        <v>1</v>
      </c>
      <c r="K28" s="25">
        <f t="shared" si="31"/>
        <v>2</v>
      </c>
      <c r="L28" s="25">
        <f t="shared" si="31"/>
        <v>1</v>
      </c>
      <c r="M28" s="25">
        <f t="shared" si="31"/>
        <v>2</v>
      </c>
      <c r="N28" s="25">
        <f t="shared" si="31"/>
        <v>1</v>
      </c>
      <c r="O28" s="25">
        <f t="shared" si="31"/>
        <v>2</v>
      </c>
      <c r="P28" s="25">
        <f t="shared" si="31"/>
        <v>1</v>
      </c>
      <c r="Q28" s="25">
        <f t="shared" si="31"/>
        <v>2</v>
      </c>
      <c r="R28" s="25">
        <f t="shared" si="31"/>
        <v>1</v>
      </c>
      <c r="S28" s="25">
        <f t="shared" si="31"/>
        <v>2</v>
      </c>
      <c r="T28" s="25">
        <f t="shared" si="31"/>
        <v>1</v>
      </c>
      <c r="U28" s="26"/>
      <c r="V28" s="89"/>
      <c r="W28" s="89"/>
      <c r="X28" s="47">
        <f>X30</f>
        <v>0</v>
      </c>
      <c r="Y28" s="47">
        <f t="shared" ref="Y28:AN28" si="32">Y30</f>
        <v>0</v>
      </c>
      <c r="Z28" s="47">
        <f t="shared" si="32"/>
        <v>0</v>
      </c>
      <c r="AA28" s="47">
        <f t="shared" si="32"/>
        <v>2</v>
      </c>
      <c r="AB28" s="47">
        <f t="shared" si="32"/>
        <v>2</v>
      </c>
      <c r="AC28" s="47">
        <f t="shared" si="32"/>
        <v>2</v>
      </c>
      <c r="AD28" s="47">
        <f t="shared" si="32"/>
        <v>2</v>
      </c>
      <c r="AE28" s="47">
        <f t="shared" si="32"/>
        <v>2</v>
      </c>
      <c r="AF28" s="47">
        <f t="shared" si="32"/>
        <v>2</v>
      </c>
      <c r="AG28" s="47">
        <f t="shared" si="32"/>
        <v>2</v>
      </c>
      <c r="AH28" s="47">
        <f t="shared" si="32"/>
        <v>2</v>
      </c>
      <c r="AI28" s="47">
        <f t="shared" si="32"/>
        <v>2</v>
      </c>
      <c r="AJ28" s="47">
        <f t="shared" si="32"/>
        <v>2</v>
      </c>
      <c r="AK28" s="47">
        <f t="shared" si="32"/>
        <v>2</v>
      </c>
      <c r="AL28" s="47">
        <f t="shared" si="32"/>
        <v>2</v>
      </c>
      <c r="AM28" s="47">
        <f t="shared" si="32"/>
        <v>2</v>
      </c>
      <c r="AN28" s="47">
        <f t="shared" si="32"/>
        <v>2</v>
      </c>
      <c r="AO28" s="27"/>
      <c r="AP28" s="89"/>
      <c r="AQ28" s="89"/>
      <c r="AR28" s="89"/>
      <c r="AS28" s="89"/>
      <c r="AT28" s="89"/>
      <c r="AU28" s="89"/>
      <c r="AV28" s="104">
        <f t="shared" si="30"/>
        <v>0</v>
      </c>
      <c r="AW28" s="104">
        <f>SUM(AW30,AW34)</f>
        <v>0</v>
      </c>
      <c r="AX28" s="104">
        <f>SUM(AX30,AX34)</f>
        <v>0</v>
      </c>
      <c r="AY28" s="105">
        <v>0</v>
      </c>
      <c r="AZ28" s="105">
        <v>0</v>
      </c>
      <c r="BA28" s="105">
        <v>0</v>
      </c>
      <c r="BB28" s="105">
        <v>0</v>
      </c>
      <c r="BC28" s="105">
        <v>0</v>
      </c>
      <c r="BD28" s="105">
        <v>0</v>
      </c>
      <c r="BE28" s="28"/>
      <c r="BF28" s="37">
        <f>SUM(E28:AU28)</f>
        <v>50</v>
      </c>
    </row>
    <row r="29" spans="1:58" ht="21" customHeight="1" x14ac:dyDescent="0.2">
      <c r="A29" s="134"/>
      <c r="B29" s="143" t="s">
        <v>127</v>
      </c>
      <c r="C29" s="139" t="s">
        <v>126</v>
      </c>
      <c r="D29" s="46" t="s">
        <v>7</v>
      </c>
      <c r="E29" s="30"/>
      <c r="F29" s="30">
        <v>2</v>
      </c>
      <c r="G29" s="30">
        <v>4</v>
      </c>
      <c r="H29" s="30">
        <v>2</v>
      </c>
      <c r="I29" s="30">
        <v>4</v>
      </c>
      <c r="J29" s="30">
        <v>2</v>
      </c>
      <c r="K29" s="30">
        <v>4</v>
      </c>
      <c r="L29" s="30">
        <v>2</v>
      </c>
      <c r="M29" s="30">
        <v>4</v>
      </c>
      <c r="N29" s="30">
        <v>2</v>
      </c>
      <c r="O29" s="30">
        <v>4</v>
      </c>
      <c r="P29" s="30">
        <v>2</v>
      </c>
      <c r="Q29" s="30">
        <v>4</v>
      </c>
      <c r="R29" s="30">
        <v>2</v>
      </c>
      <c r="S29" s="30">
        <v>4</v>
      </c>
      <c r="T29" s="30">
        <v>3</v>
      </c>
      <c r="U29" s="27"/>
      <c r="V29" s="88"/>
      <c r="W29" s="88"/>
      <c r="X29" s="23"/>
      <c r="Y29" s="87"/>
      <c r="Z29" s="87"/>
      <c r="AA29" s="29">
        <v>4</v>
      </c>
      <c r="AB29" s="29">
        <v>4</v>
      </c>
      <c r="AC29" s="29">
        <v>4</v>
      </c>
      <c r="AD29" s="29">
        <v>4</v>
      </c>
      <c r="AE29" s="29">
        <v>4</v>
      </c>
      <c r="AF29" s="29">
        <v>4</v>
      </c>
      <c r="AG29" s="29">
        <v>4</v>
      </c>
      <c r="AH29" s="29">
        <v>4</v>
      </c>
      <c r="AI29" s="29">
        <v>4</v>
      </c>
      <c r="AJ29" s="29">
        <v>4</v>
      </c>
      <c r="AK29" s="29">
        <v>4</v>
      </c>
      <c r="AL29" s="29">
        <v>4</v>
      </c>
      <c r="AM29" s="101">
        <v>4</v>
      </c>
      <c r="AN29" s="29">
        <v>4</v>
      </c>
      <c r="AO29" s="33"/>
      <c r="AP29" s="100"/>
      <c r="AQ29" s="100"/>
      <c r="AR29" s="89"/>
      <c r="AS29" s="89"/>
      <c r="AT29" s="88"/>
      <c r="AU29" s="88"/>
      <c r="AV29" s="105"/>
      <c r="AW29" s="105"/>
      <c r="AX29" s="105"/>
      <c r="AY29" s="105">
        <v>0</v>
      </c>
      <c r="AZ29" s="105">
        <v>0</v>
      </c>
      <c r="BA29" s="105">
        <v>0</v>
      </c>
      <c r="BB29" s="105">
        <v>0</v>
      </c>
      <c r="BC29" s="105">
        <v>0</v>
      </c>
      <c r="BD29" s="105">
        <v>0</v>
      </c>
      <c r="BE29" s="28">
        <f>SUM(E29:BD29)</f>
        <v>101</v>
      </c>
      <c r="BF29" s="28"/>
    </row>
    <row r="30" spans="1:58" ht="11.25" customHeight="1" x14ac:dyDescent="0.2">
      <c r="A30" s="134"/>
      <c r="B30" s="143"/>
      <c r="C30" s="140"/>
      <c r="D30" s="46" t="s">
        <v>8</v>
      </c>
      <c r="E30" s="30"/>
      <c r="F30" s="30">
        <v>1</v>
      </c>
      <c r="G30" s="30">
        <v>2</v>
      </c>
      <c r="H30" s="30">
        <v>1</v>
      </c>
      <c r="I30" s="30">
        <v>2</v>
      </c>
      <c r="J30" s="30">
        <v>1</v>
      </c>
      <c r="K30" s="30">
        <v>2</v>
      </c>
      <c r="L30" s="30">
        <v>1</v>
      </c>
      <c r="M30" s="30">
        <v>2</v>
      </c>
      <c r="N30" s="30">
        <v>1</v>
      </c>
      <c r="O30" s="30">
        <v>2</v>
      </c>
      <c r="P30" s="30">
        <v>1</v>
      </c>
      <c r="Q30" s="30">
        <v>2</v>
      </c>
      <c r="R30" s="30">
        <v>1</v>
      </c>
      <c r="S30" s="30">
        <v>2</v>
      </c>
      <c r="T30" s="30">
        <v>1</v>
      </c>
      <c r="U30" s="27"/>
      <c r="V30" s="88"/>
      <c r="W30" s="88"/>
      <c r="X30" s="23"/>
      <c r="Y30" s="87"/>
      <c r="Z30" s="87"/>
      <c r="AA30" s="29">
        <v>2</v>
      </c>
      <c r="AB30" s="29">
        <v>2</v>
      </c>
      <c r="AC30" s="29">
        <v>2</v>
      </c>
      <c r="AD30" s="29">
        <v>2</v>
      </c>
      <c r="AE30" s="29">
        <v>2</v>
      </c>
      <c r="AF30" s="29">
        <v>2</v>
      </c>
      <c r="AG30" s="29">
        <v>2</v>
      </c>
      <c r="AH30" s="29">
        <v>2</v>
      </c>
      <c r="AI30" s="29">
        <v>2</v>
      </c>
      <c r="AJ30" s="29">
        <v>2</v>
      </c>
      <c r="AK30" s="29">
        <v>2</v>
      </c>
      <c r="AL30" s="29">
        <v>2</v>
      </c>
      <c r="AM30" s="101">
        <v>2</v>
      </c>
      <c r="AN30" s="29">
        <v>2</v>
      </c>
      <c r="AO30" s="33"/>
      <c r="AP30" s="100"/>
      <c r="AQ30" s="100"/>
      <c r="AR30" s="89"/>
      <c r="AS30" s="89"/>
      <c r="AT30" s="88"/>
      <c r="AU30" s="88"/>
      <c r="AV30" s="105"/>
      <c r="AW30" s="105"/>
      <c r="AX30" s="105"/>
      <c r="AY30" s="105">
        <v>0</v>
      </c>
      <c r="AZ30" s="105">
        <v>0</v>
      </c>
      <c r="BA30" s="105">
        <v>0</v>
      </c>
      <c r="BB30" s="105">
        <v>0</v>
      </c>
      <c r="BC30" s="105">
        <v>0</v>
      </c>
      <c r="BD30" s="105">
        <v>0</v>
      </c>
      <c r="BE30" s="28"/>
      <c r="BF30" s="28">
        <f>SUM(E30:AU30)</f>
        <v>50</v>
      </c>
    </row>
    <row r="31" spans="1:58" ht="11.25" customHeight="1" x14ac:dyDescent="0.2">
      <c r="A31" s="134"/>
      <c r="B31" s="143" t="s">
        <v>105</v>
      </c>
      <c r="C31" s="148" t="s">
        <v>104</v>
      </c>
      <c r="D31" s="17" t="s">
        <v>7</v>
      </c>
      <c r="E31" s="30">
        <v>36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27"/>
      <c r="V31" s="88"/>
      <c r="W31" s="88"/>
      <c r="X31" s="23"/>
      <c r="Y31" s="87"/>
      <c r="Z31" s="87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107"/>
      <c r="AN31" s="29"/>
      <c r="AO31" s="33"/>
      <c r="AP31" s="100"/>
      <c r="AQ31" s="100"/>
      <c r="AR31" s="89"/>
      <c r="AS31" s="89"/>
      <c r="AT31" s="88"/>
      <c r="AU31" s="88"/>
      <c r="AV31" s="105"/>
      <c r="AW31" s="105"/>
      <c r="AX31" s="105"/>
      <c r="AY31" s="105"/>
      <c r="AZ31" s="105"/>
      <c r="BA31" s="105"/>
      <c r="BB31" s="105"/>
      <c r="BC31" s="105"/>
      <c r="BD31" s="105"/>
      <c r="BE31" s="28"/>
      <c r="BF31" s="28"/>
    </row>
    <row r="32" spans="1:58" ht="11.25" customHeight="1" x14ac:dyDescent="0.2">
      <c r="A32" s="134"/>
      <c r="B32" s="143"/>
      <c r="C32" s="148"/>
      <c r="D32" s="17" t="s">
        <v>8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27"/>
      <c r="V32" s="88"/>
      <c r="W32" s="88"/>
      <c r="X32" s="23"/>
      <c r="Y32" s="87"/>
      <c r="Z32" s="87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107"/>
      <c r="AN32" s="29"/>
      <c r="AO32" s="33"/>
      <c r="AP32" s="100"/>
      <c r="AQ32" s="100"/>
      <c r="AR32" s="89"/>
      <c r="AS32" s="89"/>
      <c r="AT32" s="88"/>
      <c r="AU32" s="88"/>
      <c r="AV32" s="105"/>
      <c r="AW32" s="105"/>
      <c r="AX32" s="105"/>
      <c r="AY32" s="105"/>
      <c r="AZ32" s="105"/>
      <c r="BA32" s="105"/>
      <c r="BB32" s="105"/>
      <c r="BC32" s="105"/>
      <c r="BD32" s="105"/>
      <c r="BE32" s="28"/>
      <c r="BF32" s="28"/>
    </row>
    <row r="33" spans="1:58" ht="16.5" customHeight="1" x14ac:dyDescent="0.2">
      <c r="A33" s="134"/>
      <c r="B33" s="143" t="s">
        <v>129</v>
      </c>
      <c r="C33" s="148" t="s">
        <v>128</v>
      </c>
      <c r="D33" s="17" t="s">
        <v>7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27"/>
      <c r="V33" s="88"/>
      <c r="W33" s="88"/>
      <c r="X33" s="23"/>
      <c r="Y33" s="87"/>
      <c r="Z33" s="87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101"/>
      <c r="AN33" s="29"/>
      <c r="AO33" s="33"/>
      <c r="AP33" s="100"/>
      <c r="AQ33" s="100"/>
      <c r="AR33" s="89"/>
      <c r="AS33" s="89"/>
      <c r="AT33" s="88"/>
      <c r="AU33" s="88"/>
      <c r="AV33" s="105"/>
      <c r="AW33" s="105"/>
      <c r="AX33" s="105"/>
      <c r="AY33" s="105">
        <v>0</v>
      </c>
      <c r="AZ33" s="105">
        <v>0</v>
      </c>
      <c r="BA33" s="105">
        <v>0</v>
      </c>
      <c r="BB33" s="105">
        <v>0</v>
      </c>
      <c r="BC33" s="105">
        <v>0</v>
      </c>
      <c r="BD33" s="105">
        <v>0</v>
      </c>
      <c r="BE33" s="28">
        <f>SUM(E33:BD33)</f>
        <v>0</v>
      </c>
      <c r="BF33" s="28"/>
    </row>
    <row r="34" spans="1:58" ht="13.5" customHeight="1" x14ac:dyDescent="0.2">
      <c r="A34" s="134"/>
      <c r="B34" s="143"/>
      <c r="C34" s="148"/>
      <c r="D34" s="17" t="s">
        <v>8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27"/>
      <c r="V34" s="88"/>
      <c r="W34" s="88"/>
      <c r="X34" s="23"/>
      <c r="Y34" s="87"/>
      <c r="Z34" s="87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101"/>
      <c r="AN34" s="29"/>
      <c r="AO34" s="33"/>
      <c r="AP34" s="100"/>
      <c r="AQ34" s="100"/>
      <c r="AR34" s="89"/>
      <c r="AS34" s="89"/>
      <c r="AT34" s="88"/>
      <c r="AU34" s="88"/>
      <c r="AV34" s="105"/>
      <c r="AW34" s="105"/>
      <c r="AX34" s="105"/>
      <c r="AY34" s="105">
        <v>0</v>
      </c>
      <c r="AZ34" s="105">
        <v>0</v>
      </c>
      <c r="BA34" s="105">
        <v>0</v>
      </c>
      <c r="BB34" s="105">
        <v>0</v>
      </c>
      <c r="BC34" s="105">
        <v>0</v>
      </c>
      <c r="BD34" s="105">
        <v>0</v>
      </c>
      <c r="BE34" s="28"/>
      <c r="BF34" s="28">
        <f>SUM(E34:AU34)</f>
        <v>0</v>
      </c>
    </row>
    <row r="35" spans="1:58" ht="13.5" customHeight="1" x14ac:dyDescent="0.2">
      <c r="A35" s="134"/>
      <c r="B35" s="144" t="s">
        <v>130</v>
      </c>
      <c r="C35" s="146" t="s">
        <v>131</v>
      </c>
      <c r="D35" s="44" t="s">
        <v>7</v>
      </c>
      <c r="E35" s="25">
        <f>SUM(E37,E39,E41)</f>
        <v>0</v>
      </c>
      <c r="F35" s="25">
        <f t="shared" ref="F35:T35" si="33">SUM(F37,F39,F41)</f>
        <v>10</v>
      </c>
      <c r="G35" s="25">
        <f t="shared" si="33"/>
        <v>10</v>
      </c>
      <c r="H35" s="25">
        <f t="shared" si="33"/>
        <v>10</v>
      </c>
      <c r="I35" s="25">
        <f t="shared" si="33"/>
        <v>10</v>
      </c>
      <c r="J35" s="25">
        <f t="shared" si="33"/>
        <v>10</v>
      </c>
      <c r="K35" s="25">
        <f t="shared" si="33"/>
        <v>10</v>
      </c>
      <c r="L35" s="25">
        <f t="shared" si="33"/>
        <v>10</v>
      </c>
      <c r="M35" s="25">
        <f t="shared" si="33"/>
        <v>10</v>
      </c>
      <c r="N35" s="25">
        <f t="shared" si="33"/>
        <v>10</v>
      </c>
      <c r="O35" s="25">
        <f t="shared" si="33"/>
        <v>10</v>
      </c>
      <c r="P35" s="25">
        <f t="shared" si="33"/>
        <v>10</v>
      </c>
      <c r="Q35" s="25">
        <f t="shared" si="33"/>
        <v>8</v>
      </c>
      <c r="R35" s="25">
        <f t="shared" si="33"/>
        <v>8</v>
      </c>
      <c r="S35" s="25">
        <f t="shared" si="33"/>
        <v>8</v>
      </c>
      <c r="T35" s="25">
        <f t="shared" si="33"/>
        <v>8</v>
      </c>
      <c r="U35" s="26"/>
      <c r="V35" s="89"/>
      <c r="W35" s="89"/>
      <c r="X35" s="47">
        <f>X37+X39</f>
        <v>0</v>
      </c>
      <c r="Y35" s="47">
        <f t="shared" ref="Y35:AN35" si="34">Y37+Y39</f>
        <v>0</v>
      </c>
      <c r="Z35" s="47">
        <f t="shared" si="34"/>
        <v>0</v>
      </c>
      <c r="AA35" s="47">
        <f t="shared" si="34"/>
        <v>10</v>
      </c>
      <c r="AB35" s="47">
        <f t="shared" si="34"/>
        <v>12</v>
      </c>
      <c r="AC35" s="47">
        <f t="shared" si="34"/>
        <v>10</v>
      </c>
      <c r="AD35" s="47">
        <f t="shared" si="34"/>
        <v>12</v>
      </c>
      <c r="AE35" s="47">
        <f t="shared" si="34"/>
        <v>12</v>
      </c>
      <c r="AF35" s="47">
        <f t="shared" si="34"/>
        <v>10</v>
      </c>
      <c r="AG35" s="47">
        <f t="shared" si="34"/>
        <v>12</v>
      </c>
      <c r="AH35" s="47">
        <f t="shared" si="34"/>
        <v>10</v>
      </c>
      <c r="AI35" s="47">
        <f t="shared" si="34"/>
        <v>12</v>
      </c>
      <c r="AJ35" s="47">
        <f t="shared" si="34"/>
        <v>10</v>
      </c>
      <c r="AK35" s="47">
        <f t="shared" si="34"/>
        <v>12</v>
      </c>
      <c r="AL35" s="47">
        <f t="shared" si="34"/>
        <v>10</v>
      </c>
      <c r="AM35" s="47">
        <f t="shared" si="34"/>
        <v>12</v>
      </c>
      <c r="AN35" s="47">
        <f t="shared" si="34"/>
        <v>10</v>
      </c>
      <c r="AO35" s="27"/>
      <c r="AP35" s="89"/>
      <c r="AQ35" s="89"/>
      <c r="AR35" s="89"/>
      <c r="AS35" s="89"/>
      <c r="AT35" s="89"/>
      <c r="AU35" s="89"/>
      <c r="AV35" s="104">
        <f t="shared" ref="AV35:AX36" si="35">SUM(AV37,AV39,AV41)</f>
        <v>36</v>
      </c>
      <c r="AW35" s="104">
        <f t="shared" si="35"/>
        <v>36</v>
      </c>
      <c r="AX35" s="104">
        <f t="shared" si="35"/>
        <v>36</v>
      </c>
      <c r="AY35" s="105">
        <v>0</v>
      </c>
      <c r="AZ35" s="105">
        <v>0</v>
      </c>
      <c r="BA35" s="105">
        <v>0</v>
      </c>
      <c r="BB35" s="105">
        <v>0</v>
      </c>
      <c r="BC35" s="105">
        <v>0</v>
      </c>
      <c r="BD35" s="105">
        <v>0</v>
      </c>
      <c r="BE35" s="37">
        <f>SUM(E35:BD35)</f>
        <v>404</v>
      </c>
      <c r="BF35" s="37"/>
    </row>
    <row r="36" spans="1:58" ht="30.75" customHeight="1" x14ac:dyDescent="0.2">
      <c r="A36" s="134"/>
      <c r="B36" s="145"/>
      <c r="C36" s="147"/>
      <c r="D36" s="44" t="s">
        <v>8</v>
      </c>
      <c r="E36" s="25">
        <f>SUM(E38,E40,E42)</f>
        <v>0</v>
      </c>
      <c r="F36" s="25">
        <f t="shared" ref="F36:T36" si="36">SUM(F38,F40,F42)</f>
        <v>5</v>
      </c>
      <c r="G36" s="25">
        <f t="shared" si="36"/>
        <v>5</v>
      </c>
      <c r="H36" s="25">
        <f t="shared" si="36"/>
        <v>5</v>
      </c>
      <c r="I36" s="25">
        <f t="shared" si="36"/>
        <v>5</v>
      </c>
      <c r="J36" s="25">
        <f t="shared" si="36"/>
        <v>5</v>
      </c>
      <c r="K36" s="25">
        <f t="shared" si="36"/>
        <v>5</v>
      </c>
      <c r="L36" s="25">
        <f t="shared" si="36"/>
        <v>5</v>
      </c>
      <c r="M36" s="25">
        <f t="shared" si="36"/>
        <v>5</v>
      </c>
      <c r="N36" s="25">
        <f t="shared" si="36"/>
        <v>5</v>
      </c>
      <c r="O36" s="25">
        <f t="shared" si="36"/>
        <v>5</v>
      </c>
      <c r="P36" s="25">
        <f t="shared" si="36"/>
        <v>5</v>
      </c>
      <c r="Q36" s="25">
        <f t="shared" si="36"/>
        <v>4</v>
      </c>
      <c r="R36" s="25">
        <f t="shared" si="36"/>
        <v>4</v>
      </c>
      <c r="S36" s="25">
        <f t="shared" si="36"/>
        <v>4</v>
      </c>
      <c r="T36" s="25">
        <f t="shared" si="36"/>
        <v>5</v>
      </c>
      <c r="U36" s="26"/>
      <c r="V36" s="89"/>
      <c r="W36" s="89"/>
      <c r="X36" s="47">
        <f>X38+X40</f>
        <v>0</v>
      </c>
      <c r="Y36" s="47">
        <f t="shared" ref="Y36:AN36" si="37">Y38+Y40</f>
        <v>0</v>
      </c>
      <c r="Z36" s="47">
        <f t="shared" si="37"/>
        <v>0</v>
      </c>
      <c r="AA36" s="47">
        <f t="shared" si="37"/>
        <v>5</v>
      </c>
      <c r="AB36" s="47">
        <f t="shared" si="37"/>
        <v>6</v>
      </c>
      <c r="AC36" s="47">
        <f t="shared" si="37"/>
        <v>5</v>
      </c>
      <c r="AD36" s="47">
        <f t="shared" si="37"/>
        <v>6</v>
      </c>
      <c r="AE36" s="47">
        <f t="shared" si="37"/>
        <v>6</v>
      </c>
      <c r="AF36" s="47">
        <f t="shared" si="37"/>
        <v>5</v>
      </c>
      <c r="AG36" s="47">
        <f t="shared" si="37"/>
        <v>6</v>
      </c>
      <c r="AH36" s="47">
        <f t="shared" si="37"/>
        <v>5</v>
      </c>
      <c r="AI36" s="47">
        <f t="shared" si="37"/>
        <v>6</v>
      </c>
      <c r="AJ36" s="47">
        <f t="shared" si="37"/>
        <v>5</v>
      </c>
      <c r="AK36" s="47">
        <f t="shared" si="37"/>
        <v>6</v>
      </c>
      <c r="AL36" s="47">
        <f t="shared" si="37"/>
        <v>5</v>
      </c>
      <c r="AM36" s="47">
        <f t="shared" si="37"/>
        <v>6</v>
      </c>
      <c r="AN36" s="47">
        <f t="shared" si="37"/>
        <v>5</v>
      </c>
      <c r="AO36" s="27"/>
      <c r="AP36" s="89"/>
      <c r="AQ36" s="89"/>
      <c r="AR36" s="89"/>
      <c r="AS36" s="89"/>
      <c r="AT36" s="89"/>
      <c r="AU36" s="89"/>
      <c r="AV36" s="104">
        <f t="shared" si="35"/>
        <v>0</v>
      </c>
      <c r="AW36" s="104">
        <f t="shared" si="35"/>
        <v>0</v>
      </c>
      <c r="AX36" s="104">
        <f t="shared" si="35"/>
        <v>0</v>
      </c>
      <c r="AY36" s="105">
        <v>0</v>
      </c>
      <c r="AZ36" s="105">
        <v>0</v>
      </c>
      <c r="BA36" s="105">
        <v>0</v>
      </c>
      <c r="BB36" s="105">
        <v>0</v>
      </c>
      <c r="BC36" s="105">
        <v>0</v>
      </c>
      <c r="BD36" s="105">
        <v>0</v>
      </c>
      <c r="BE36" s="37"/>
      <c r="BF36" s="37">
        <f>SUM(E36:AU36)</f>
        <v>149</v>
      </c>
    </row>
    <row r="37" spans="1:58" ht="13.5" customHeight="1" x14ac:dyDescent="0.2">
      <c r="A37" s="134"/>
      <c r="B37" s="143" t="s">
        <v>134</v>
      </c>
      <c r="C37" s="139" t="s">
        <v>133</v>
      </c>
      <c r="D37" s="17" t="s">
        <v>7</v>
      </c>
      <c r="E37" s="30"/>
      <c r="F37" s="30">
        <v>6</v>
      </c>
      <c r="G37" s="30">
        <v>4</v>
      </c>
      <c r="H37" s="30">
        <v>6</v>
      </c>
      <c r="I37" s="30">
        <v>4</v>
      </c>
      <c r="J37" s="30">
        <v>6</v>
      </c>
      <c r="K37" s="30">
        <v>4</v>
      </c>
      <c r="L37" s="30">
        <v>6</v>
      </c>
      <c r="M37" s="30">
        <v>4</v>
      </c>
      <c r="N37" s="30">
        <v>6</v>
      </c>
      <c r="O37" s="30">
        <v>4</v>
      </c>
      <c r="P37" s="30">
        <v>6</v>
      </c>
      <c r="Q37" s="30">
        <v>4</v>
      </c>
      <c r="R37" s="30">
        <v>6</v>
      </c>
      <c r="S37" s="30">
        <v>4</v>
      </c>
      <c r="T37" s="30">
        <v>5</v>
      </c>
      <c r="U37" s="26"/>
      <c r="V37" s="88"/>
      <c r="W37" s="88"/>
      <c r="X37" s="23"/>
      <c r="Y37" s="87"/>
      <c r="Z37" s="87"/>
      <c r="AA37" s="29">
        <v>6</v>
      </c>
      <c r="AB37" s="29">
        <v>10</v>
      </c>
      <c r="AC37" s="29">
        <v>6</v>
      </c>
      <c r="AD37" s="29">
        <v>8</v>
      </c>
      <c r="AE37" s="29">
        <v>8</v>
      </c>
      <c r="AF37" s="29">
        <v>8</v>
      </c>
      <c r="AG37" s="29">
        <v>8</v>
      </c>
      <c r="AH37" s="29">
        <v>8</v>
      </c>
      <c r="AI37" s="29">
        <v>8</v>
      </c>
      <c r="AJ37" s="29">
        <v>8</v>
      </c>
      <c r="AK37" s="29">
        <v>8</v>
      </c>
      <c r="AL37" s="29">
        <v>8</v>
      </c>
      <c r="AM37" s="101">
        <v>8</v>
      </c>
      <c r="AN37" s="29">
        <v>8</v>
      </c>
      <c r="AO37" s="33"/>
      <c r="AP37" s="100"/>
      <c r="AQ37" s="100"/>
      <c r="AR37" s="89"/>
      <c r="AS37" s="89"/>
      <c r="AT37" s="88"/>
      <c r="AU37" s="88"/>
      <c r="AV37" s="105"/>
      <c r="AW37" s="105"/>
      <c r="AX37" s="105"/>
      <c r="AY37" s="105">
        <v>0</v>
      </c>
      <c r="AZ37" s="105">
        <v>0</v>
      </c>
      <c r="BA37" s="105">
        <v>0</v>
      </c>
      <c r="BB37" s="105">
        <v>0</v>
      </c>
      <c r="BC37" s="105">
        <v>0</v>
      </c>
      <c r="BD37" s="105">
        <v>0</v>
      </c>
      <c r="BE37" s="28">
        <f>SUM(E37:BD37)</f>
        <v>185</v>
      </c>
      <c r="BF37" s="28"/>
    </row>
    <row r="38" spans="1:58" ht="13.5" customHeight="1" x14ac:dyDescent="0.2">
      <c r="A38" s="134"/>
      <c r="B38" s="143"/>
      <c r="C38" s="140"/>
      <c r="D38" s="17" t="s">
        <v>8</v>
      </c>
      <c r="E38" s="30"/>
      <c r="F38" s="30">
        <v>3</v>
      </c>
      <c r="G38" s="30">
        <v>2</v>
      </c>
      <c r="H38" s="30">
        <v>3</v>
      </c>
      <c r="I38" s="30">
        <v>2</v>
      </c>
      <c r="J38" s="30">
        <v>3</v>
      </c>
      <c r="K38" s="30">
        <v>2</v>
      </c>
      <c r="L38" s="30">
        <v>3</v>
      </c>
      <c r="M38" s="30">
        <v>2</v>
      </c>
      <c r="N38" s="30">
        <v>3</v>
      </c>
      <c r="O38" s="30">
        <v>2</v>
      </c>
      <c r="P38" s="30">
        <v>3</v>
      </c>
      <c r="Q38" s="30">
        <v>2</v>
      </c>
      <c r="R38" s="30">
        <v>3</v>
      </c>
      <c r="S38" s="30">
        <v>2</v>
      </c>
      <c r="T38" s="30">
        <v>3</v>
      </c>
      <c r="U38" s="36"/>
      <c r="V38" s="88"/>
      <c r="W38" s="88"/>
      <c r="X38" s="23"/>
      <c r="Y38" s="87"/>
      <c r="Z38" s="87"/>
      <c r="AA38" s="29">
        <v>3</v>
      </c>
      <c r="AB38" s="29">
        <v>5</v>
      </c>
      <c r="AC38" s="29">
        <v>3</v>
      </c>
      <c r="AD38" s="29">
        <v>4</v>
      </c>
      <c r="AE38" s="29">
        <v>4</v>
      </c>
      <c r="AF38" s="29">
        <v>4</v>
      </c>
      <c r="AG38" s="29">
        <v>4</v>
      </c>
      <c r="AH38" s="29">
        <v>4</v>
      </c>
      <c r="AI38" s="29">
        <v>4</v>
      </c>
      <c r="AJ38" s="29">
        <v>4</v>
      </c>
      <c r="AK38" s="29">
        <v>4</v>
      </c>
      <c r="AL38" s="29">
        <v>4</v>
      </c>
      <c r="AM38" s="101">
        <v>4</v>
      </c>
      <c r="AN38" s="29">
        <v>4</v>
      </c>
      <c r="AO38" s="33"/>
      <c r="AP38" s="100"/>
      <c r="AQ38" s="100"/>
      <c r="AR38" s="89"/>
      <c r="AS38" s="89"/>
      <c r="AT38" s="88"/>
      <c r="AU38" s="88"/>
      <c r="AV38" s="105"/>
      <c r="AW38" s="105"/>
      <c r="AX38" s="105"/>
      <c r="AY38" s="105">
        <v>0</v>
      </c>
      <c r="AZ38" s="105">
        <v>0</v>
      </c>
      <c r="BA38" s="105">
        <v>0</v>
      </c>
      <c r="BB38" s="105">
        <v>0</v>
      </c>
      <c r="BC38" s="105">
        <v>0</v>
      </c>
      <c r="BD38" s="105">
        <v>0</v>
      </c>
      <c r="BE38" s="28"/>
      <c r="BF38" s="28">
        <f>SUM(E38:AU38)</f>
        <v>93</v>
      </c>
    </row>
    <row r="39" spans="1:58" ht="13.5" customHeight="1" x14ac:dyDescent="0.2">
      <c r="A39" s="134"/>
      <c r="B39" s="143" t="s">
        <v>135</v>
      </c>
      <c r="C39" s="139" t="s">
        <v>136</v>
      </c>
      <c r="D39" s="17" t="s">
        <v>7</v>
      </c>
      <c r="E39" s="30"/>
      <c r="F39" s="30">
        <v>4</v>
      </c>
      <c r="G39" s="30">
        <v>6</v>
      </c>
      <c r="H39" s="30">
        <v>4</v>
      </c>
      <c r="I39" s="30">
        <v>6</v>
      </c>
      <c r="J39" s="30">
        <v>4</v>
      </c>
      <c r="K39" s="30">
        <v>6</v>
      </c>
      <c r="L39" s="30">
        <v>4</v>
      </c>
      <c r="M39" s="30">
        <v>6</v>
      </c>
      <c r="N39" s="30">
        <v>4</v>
      </c>
      <c r="O39" s="30">
        <v>6</v>
      </c>
      <c r="P39" s="30">
        <v>4</v>
      </c>
      <c r="Q39" s="30">
        <v>4</v>
      </c>
      <c r="R39" s="30">
        <v>2</v>
      </c>
      <c r="S39" s="30">
        <v>4</v>
      </c>
      <c r="T39" s="30">
        <v>3</v>
      </c>
      <c r="U39" s="27"/>
      <c r="V39" s="88"/>
      <c r="W39" s="88"/>
      <c r="X39" s="23"/>
      <c r="Y39" s="87"/>
      <c r="Z39" s="87"/>
      <c r="AA39" s="29">
        <v>4</v>
      </c>
      <c r="AB39" s="29">
        <v>2</v>
      </c>
      <c r="AC39" s="29">
        <v>4</v>
      </c>
      <c r="AD39" s="29">
        <v>4</v>
      </c>
      <c r="AE39" s="29">
        <v>4</v>
      </c>
      <c r="AF39" s="29">
        <v>2</v>
      </c>
      <c r="AG39" s="29">
        <v>4</v>
      </c>
      <c r="AH39" s="29">
        <v>2</v>
      </c>
      <c r="AI39" s="29">
        <v>4</v>
      </c>
      <c r="AJ39" s="29">
        <v>2</v>
      </c>
      <c r="AK39" s="29">
        <v>4</v>
      </c>
      <c r="AL39" s="29">
        <v>2</v>
      </c>
      <c r="AM39" s="101">
        <v>4</v>
      </c>
      <c r="AN39" s="29">
        <v>2</v>
      </c>
      <c r="AO39" s="33"/>
      <c r="AP39" s="100"/>
      <c r="AQ39" s="100"/>
      <c r="AR39" s="89"/>
      <c r="AS39" s="89"/>
      <c r="AT39" s="88"/>
      <c r="AU39" s="88"/>
      <c r="AV39" s="105"/>
      <c r="AW39" s="105"/>
      <c r="AX39" s="105"/>
      <c r="AY39" s="105">
        <v>0</v>
      </c>
      <c r="AZ39" s="105">
        <v>0</v>
      </c>
      <c r="BA39" s="105">
        <v>0</v>
      </c>
      <c r="BB39" s="105">
        <v>0</v>
      </c>
      <c r="BC39" s="105">
        <v>0</v>
      </c>
      <c r="BD39" s="105">
        <v>0</v>
      </c>
      <c r="BE39" s="28">
        <f>SUM(E39:BD39)</f>
        <v>111</v>
      </c>
      <c r="BF39" s="28"/>
    </row>
    <row r="40" spans="1:58" ht="13.5" customHeight="1" x14ac:dyDescent="0.2">
      <c r="A40" s="134"/>
      <c r="B40" s="143"/>
      <c r="C40" s="140"/>
      <c r="D40" s="17" t="s">
        <v>8</v>
      </c>
      <c r="E40" s="30"/>
      <c r="F40" s="30">
        <v>2</v>
      </c>
      <c r="G40" s="30">
        <v>3</v>
      </c>
      <c r="H40" s="30">
        <v>2</v>
      </c>
      <c r="I40" s="30">
        <v>3</v>
      </c>
      <c r="J40" s="30">
        <v>2</v>
      </c>
      <c r="K40" s="30">
        <v>3</v>
      </c>
      <c r="L40" s="30">
        <v>2</v>
      </c>
      <c r="M40" s="30">
        <v>3</v>
      </c>
      <c r="N40" s="30">
        <v>2</v>
      </c>
      <c r="O40" s="30">
        <v>3</v>
      </c>
      <c r="P40" s="30">
        <v>2</v>
      </c>
      <c r="Q40" s="30">
        <v>2</v>
      </c>
      <c r="R40" s="30">
        <v>1</v>
      </c>
      <c r="S40" s="30">
        <v>2</v>
      </c>
      <c r="T40" s="30">
        <v>2</v>
      </c>
      <c r="U40" s="27"/>
      <c r="V40" s="88"/>
      <c r="W40" s="88"/>
      <c r="X40" s="23"/>
      <c r="Y40" s="87"/>
      <c r="Z40" s="87"/>
      <c r="AA40" s="29">
        <v>2</v>
      </c>
      <c r="AB40" s="29">
        <v>1</v>
      </c>
      <c r="AC40" s="29">
        <v>2</v>
      </c>
      <c r="AD40" s="29">
        <v>2</v>
      </c>
      <c r="AE40" s="29">
        <v>2</v>
      </c>
      <c r="AF40" s="29">
        <v>1</v>
      </c>
      <c r="AG40" s="29">
        <v>2</v>
      </c>
      <c r="AH40" s="29">
        <v>1</v>
      </c>
      <c r="AI40" s="29">
        <v>2</v>
      </c>
      <c r="AJ40" s="29">
        <v>1</v>
      </c>
      <c r="AK40" s="29">
        <v>2</v>
      </c>
      <c r="AL40" s="29">
        <v>1</v>
      </c>
      <c r="AM40" s="101">
        <v>2</v>
      </c>
      <c r="AN40" s="29">
        <v>1</v>
      </c>
      <c r="AO40" s="33"/>
      <c r="AP40" s="100"/>
      <c r="AQ40" s="100"/>
      <c r="AR40" s="89"/>
      <c r="AS40" s="89"/>
      <c r="AT40" s="88"/>
      <c r="AU40" s="88"/>
      <c r="AV40" s="105"/>
      <c r="AW40" s="105"/>
      <c r="AX40" s="105"/>
      <c r="AY40" s="105">
        <v>0</v>
      </c>
      <c r="AZ40" s="105">
        <v>0</v>
      </c>
      <c r="BA40" s="105">
        <v>0</v>
      </c>
      <c r="BB40" s="105">
        <v>0</v>
      </c>
      <c r="BC40" s="105">
        <v>0</v>
      </c>
      <c r="BD40" s="105">
        <v>0</v>
      </c>
      <c r="BE40" s="28"/>
      <c r="BF40" s="28">
        <f>SUM(E40:AU40)</f>
        <v>56</v>
      </c>
    </row>
    <row r="41" spans="1:58" ht="13.5" customHeight="1" x14ac:dyDescent="0.2">
      <c r="A41" s="134"/>
      <c r="B41" s="143" t="s">
        <v>132</v>
      </c>
      <c r="C41" s="148" t="s">
        <v>128</v>
      </c>
      <c r="D41" s="17" t="s">
        <v>7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27"/>
      <c r="V41" s="88"/>
      <c r="W41" s="88"/>
      <c r="X41" s="23"/>
      <c r="Y41" s="87"/>
      <c r="Z41" s="87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101"/>
      <c r="AN41" s="29"/>
      <c r="AO41" s="33"/>
      <c r="AP41" s="100"/>
      <c r="AQ41" s="100"/>
      <c r="AR41" s="89"/>
      <c r="AS41" s="89"/>
      <c r="AT41" s="88"/>
      <c r="AU41" s="88"/>
      <c r="AV41" s="105">
        <v>36</v>
      </c>
      <c r="AW41" s="105">
        <v>36</v>
      </c>
      <c r="AX41" s="105">
        <v>36</v>
      </c>
      <c r="AY41" s="105">
        <v>0</v>
      </c>
      <c r="AZ41" s="105">
        <v>0</v>
      </c>
      <c r="BA41" s="105">
        <v>0</v>
      </c>
      <c r="BB41" s="105">
        <v>0</v>
      </c>
      <c r="BC41" s="105">
        <v>0</v>
      </c>
      <c r="BD41" s="105">
        <v>0</v>
      </c>
      <c r="BE41" s="28">
        <f>SUM(E41:BD41)</f>
        <v>108</v>
      </c>
      <c r="BF41" s="28"/>
    </row>
    <row r="42" spans="1:58" ht="13.5" customHeight="1" x14ac:dyDescent="0.2">
      <c r="A42" s="134"/>
      <c r="B42" s="143"/>
      <c r="C42" s="148"/>
      <c r="D42" s="17" t="s">
        <v>8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27"/>
      <c r="V42" s="88"/>
      <c r="W42" s="88"/>
      <c r="X42" s="23"/>
      <c r="Y42" s="87"/>
      <c r="Z42" s="87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101"/>
      <c r="AN42" s="29"/>
      <c r="AO42" s="33"/>
      <c r="AP42" s="100"/>
      <c r="AQ42" s="100"/>
      <c r="AR42" s="89"/>
      <c r="AS42" s="89"/>
      <c r="AT42" s="88"/>
      <c r="AU42" s="88"/>
      <c r="AV42" s="105"/>
      <c r="AW42" s="105"/>
      <c r="AX42" s="105"/>
      <c r="AY42" s="105">
        <v>0</v>
      </c>
      <c r="AZ42" s="105">
        <v>0</v>
      </c>
      <c r="BA42" s="105">
        <v>0</v>
      </c>
      <c r="BB42" s="105">
        <v>0</v>
      </c>
      <c r="BC42" s="105">
        <v>0</v>
      </c>
      <c r="BD42" s="105">
        <v>0</v>
      </c>
      <c r="BE42" s="28"/>
      <c r="BF42" s="28">
        <f>SUM(E42:AU42)</f>
        <v>0</v>
      </c>
    </row>
    <row r="43" spans="1:58" ht="24" customHeight="1" x14ac:dyDescent="0.2">
      <c r="A43" s="134"/>
      <c r="B43" s="144" t="s">
        <v>107</v>
      </c>
      <c r="C43" s="146" t="s">
        <v>118</v>
      </c>
      <c r="D43" s="44" t="s">
        <v>7</v>
      </c>
      <c r="E43" s="25">
        <f>SUM(E45,E49,E47)</f>
        <v>0</v>
      </c>
      <c r="F43" s="25">
        <f t="shared" ref="F43:T43" si="38">SUM(F45,F49,F47)</f>
        <v>10</v>
      </c>
      <c r="G43" s="25">
        <f t="shared" si="38"/>
        <v>10</v>
      </c>
      <c r="H43" s="25">
        <f t="shared" si="38"/>
        <v>10</v>
      </c>
      <c r="I43" s="25">
        <f t="shared" si="38"/>
        <v>10</v>
      </c>
      <c r="J43" s="25">
        <f t="shared" si="38"/>
        <v>10</v>
      </c>
      <c r="K43" s="25">
        <f t="shared" si="38"/>
        <v>10</v>
      </c>
      <c r="L43" s="25">
        <f t="shared" si="38"/>
        <v>10</v>
      </c>
      <c r="M43" s="25">
        <f t="shared" si="38"/>
        <v>10</v>
      </c>
      <c r="N43" s="25">
        <f t="shared" si="38"/>
        <v>10</v>
      </c>
      <c r="O43" s="25">
        <f t="shared" si="38"/>
        <v>10</v>
      </c>
      <c r="P43" s="25">
        <f t="shared" si="38"/>
        <v>10</v>
      </c>
      <c r="Q43" s="25">
        <f t="shared" si="38"/>
        <v>12</v>
      </c>
      <c r="R43" s="25">
        <f t="shared" si="38"/>
        <v>12</v>
      </c>
      <c r="S43" s="25">
        <f t="shared" si="38"/>
        <v>12</v>
      </c>
      <c r="T43" s="25">
        <f t="shared" si="38"/>
        <v>10</v>
      </c>
      <c r="U43" s="26"/>
      <c r="V43" s="89"/>
      <c r="W43" s="89"/>
      <c r="X43" s="47">
        <f>X45+X47</f>
        <v>0</v>
      </c>
      <c r="Y43" s="47">
        <f t="shared" ref="Y43:AN43" si="39">Y45+Y47</f>
        <v>0</v>
      </c>
      <c r="Z43" s="47">
        <f t="shared" si="39"/>
        <v>0</v>
      </c>
      <c r="AA43" s="47">
        <f t="shared" si="39"/>
        <v>2</v>
      </c>
      <c r="AB43" s="47">
        <f t="shared" si="39"/>
        <v>2</v>
      </c>
      <c r="AC43" s="47">
        <f t="shared" si="39"/>
        <v>2</v>
      </c>
      <c r="AD43" s="47">
        <f t="shared" si="39"/>
        <v>2</v>
      </c>
      <c r="AE43" s="47">
        <f t="shared" si="39"/>
        <v>2</v>
      </c>
      <c r="AF43" s="47">
        <f t="shared" si="39"/>
        <v>4</v>
      </c>
      <c r="AG43" s="47">
        <f t="shared" si="39"/>
        <v>2</v>
      </c>
      <c r="AH43" s="47">
        <f t="shared" si="39"/>
        <v>4</v>
      </c>
      <c r="AI43" s="47">
        <f t="shared" si="39"/>
        <v>2</v>
      </c>
      <c r="AJ43" s="47">
        <f t="shared" si="39"/>
        <v>2</v>
      </c>
      <c r="AK43" s="47">
        <f t="shared" si="39"/>
        <v>2</v>
      </c>
      <c r="AL43" s="47">
        <f t="shared" si="39"/>
        <v>2</v>
      </c>
      <c r="AM43" s="47">
        <f t="shared" si="39"/>
        <v>2</v>
      </c>
      <c r="AN43" s="47">
        <f t="shared" si="39"/>
        <v>2</v>
      </c>
      <c r="AO43" s="27"/>
      <c r="AP43" s="89"/>
      <c r="AQ43" s="89"/>
      <c r="AR43" s="89"/>
      <c r="AS43" s="89"/>
      <c r="AT43" s="89"/>
      <c r="AU43" s="89"/>
      <c r="AV43" s="104">
        <f>SUM(AV45,AV49,AV47)</f>
        <v>0</v>
      </c>
      <c r="AW43" s="104">
        <f>SUM(AW45,AW49,AW47)</f>
        <v>0</v>
      </c>
      <c r="AX43" s="104">
        <f>SUM(AX45,AX49,AX47)</f>
        <v>0</v>
      </c>
      <c r="AY43" s="104">
        <f t="shared" ref="AY43:BD43" si="40">AY49</f>
        <v>36</v>
      </c>
      <c r="AZ43" s="104">
        <f t="shared" si="40"/>
        <v>36</v>
      </c>
      <c r="BA43" s="104">
        <f t="shared" si="40"/>
        <v>36</v>
      </c>
      <c r="BB43" s="104">
        <f t="shared" si="40"/>
        <v>36</v>
      </c>
      <c r="BC43" s="104">
        <f t="shared" si="40"/>
        <v>36</v>
      </c>
      <c r="BD43" s="104">
        <f t="shared" si="40"/>
        <v>36</v>
      </c>
      <c r="BE43" s="37">
        <f>SUM(E43:BD43)</f>
        <v>404</v>
      </c>
      <c r="BF43" s="37"/>
    </row>
    <row r="44" spans="1:58" ht="46.5" customHeight="1" x14ac:dyDescent="0.2">
      <c r="A44" s="134"/>
      <c r="B44" s="145"/>
      <c r="C44" s="147"/>
      <c r="D44" s="44" t="s">
        <v>8</v>
      </c>
      <c r="E44" s="25">
        <f>SUM(E46,E48,E50)</f>
        <v>0</v>
      </c>
      <c r="F44" s="25">
        <f t="shared" ref="F44:T44" si="41">SUM(F46,F48,F50)</f>
        <v>5</v>
      </c>
      <c r="G44" s="25">
        <f t="shared" si="41"/>
        <v>5</v>
      </c>
      <c r="H44" s="25">
        <f t="shared" si="41"/>
        <v>5</v>
      </c>
      <c r="I44" s="25">
        <f t="shared" si="41"/>
        <v>5</v>
      </c>
      <c r="J44" s="25">
        <f t="shared" si="41"/>
        <v>5</v>
      </c>
      <c r="K44" s="25">
        <f t="shared" si="41"/>
        <v>5</v>
      </c>
      <c r="L44" s="25">
        <f t="shared" si="41"/>
        <v>5</v>
      </c>
      <c r="M44" s="25">
        <f t="shared" si="41"/>
        <v>5</v>
      </c>
      <c r="N44" s="25">
        <f t="shared" si="41"/>
        <v>5</v>
      </c>
      <c r="O44" s="25">
        <f t="shared" si="41"/>
        <v>5</v>
      </c>
      <c r="P44" s="25">
        <f t="shared" si="41"/>
        <v>5</v>
      </c>
      <c r="Q44" s="25">
        <f t="shared" si="41"/>
        <v>6</v>
      </c>
      <c r="R44" s="25">
        <f t="shared" si="41"/>
        <v>6</v>
      </c>
      <c r="S44" s="25">
        <f t="shared" si="41"/>
        <v>6</v>
      </c>
      <c r="T44" s="25">
        <f t="shared" si="41"/>
        <v>5</v>
      </c>
      <c r="U44" s="26"/>
      <c r="V44" s="89"/>
      <c r="W44" s="89"/>
      <c r="X44" s="47">
        <f>X46+X48</f>
        <v>0</v>
      </c>
      <c r="Y44" s="47">
        <f t="shared" ref="Y44:AN44" si="42">Y46+Y48</f>
        <v>0</v>
      </c>
      <c r="Z44" s="47">
        <f t="shared" si="42"/>
        <v>0</v>
      </c>
      <c r="AA44" s="47">
        <f t="shared" si="42"/>
        <v>1</v>
      </c>
      <c r="AB44" s="47">
        <f t="shared" si="42"/>
        <v>1</v>
      </c>
      <c r="AC44" s="47">
        <f t="shared" si="42"/>
        <v>1</v>
      </c>
      <c r="AD44" s="47">
        <f t="shared" si="42"/>
        <v>1</v>
      </c>
      <c r="AE44" s="47">
        <f t="shared" si="42"/>
        <v>1</v>
      </c>
      <c r="AF44" s="47">
        <f t="shared" si="42"/>
        <v>2</v>
      </c>
      <c r="AG44" s="47">
        <f t="shared" si="42"/>
        <v>1</v>
      </c>
      <c r="AH44" s="47">
        <f t="shared" si="42"/>
        <v>2</v>
      </c>
      <c r="AI44" s="47">
        <f t="shared" si="42"/>
        <v>1</v>
      </c>
      <c r="AJ44" s="47">
        <f t="shared" si="42"/>
        <v>1</v>
      </c>
      <c r="AK44" s="47">
        <f t="shared" si="42"/>
        <v>1</v>
      </c>
      <c r="AL44" s="47">
        <f t="shared" si="42"/>
        <v>1</v>
      </c>
      <c r="AM44" s="47">
        <f t="shared" si="42"/>
        <v>1</v>
      </c>
      <c r="AN44" s="47">
        <f t="shared" si="42"/>
        <v>1</v>
      </c>
      <c r="AO44" s="27"/>
      <c r="AP44" s="89"/>
      <c r="AQ44" s="89"/>
      <c r="AR44" s="89"/>
      <c r="AS44" s="89"/>
      <c r="AT44" s="89"/>
      <c r="AU44" s="89"/>
      <c r="AV44" s="104">
        <f>SUM(AV46,AV48,AV50)</f>
        <v>0</v>
      </c>
      <c r="AW44" s="104">
        <f>SUM(AW46,AW48,AW50)</f>
        <v>0</v>
      </c>
      <c r="AX44" s="104">
        <f>SUM(AX46,AX48,AX50)</f>
        <v>0</v>
      </c>
      <c r="AY44" s="105">
        <v>0</v>
      </c>
      <c r="AZ44" s="105">
        <v>0</v>
      </c>
      <c r="BA44" s="105">
        <v>0</v>
      </c>
      <c r="BB44" s="105">
        <v>0</v>
      </c>
      <c r="BC44" s="105">
        <v>0</v>
      </c>
      <c r="BD44" s="105">
        <v>0</v>
      </c>
      <c r="BE44" s="37"/>
      <c r="BF44" s="37">
        <f>SUM(E44:AU44)</f>
        <v>94</v>
      </c>
    </row>
    <row r="45" spans="1:58" ht="21.75" customHeight="1" x14ac:dyDescent="0.2">
      <c r="A45" s="134"/>
      <c r="B45" s="143" t="s">
        <v>138</v>
      </c>
      <c r="C45" s="139" t="s">
        <v>117</v>
      </c>
      <c r="D45" s="17" t="s">
        <v>7</v>
      </c>
      <c r="E45" s="30"/>
      <c r="F45" s="30">
        <v>6</v>
      </c>
      <c r="G45" s="30">
        <v>6</v>
      </c>
      <c r="H45" s="30">
        <v>6</v>
      </c>
      <c r="I45" s="30">
        <v>6</v>
      </c>
      <c r="J45" s="30">
        <v>6</v>
      </c>
      <c r="K45" s="30">
        <v>6</v>
      </c>
      <c r="L45" s="30">
        <v>6</v>
      </c>
      <c r="M45" s="30">
        <v>6</v>
      </c>
      <c r="N45" s="30">
        <v>6</v>
      </c>
      <c r="O45" s="30">
        <v>6</v>
      </c>
      <c r="P45" s="30">
        <v>6</v>
      </c>
      <c r="Q45" s="30">
        <v>8</v>
      </c>
      <c r="R45" s="30">
        <v>8</v>
      </c>
      <c r="S45" s="30">
        <v>8</v>
      </c>
      <c r="T45" s="30">
        <v>6</v>
      </c>
      <c r="U45" s="26"/>
      <c r="V45" s="88"/>
      <c r="W45" s="88"/>
      <c r="X45" s="23"/>
      <c r="Y45" s="87"/>
      <c r="Z45" s="87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101"/>
      <c r="AN45" s="29"/>
      <c r="AO45" s="33"/>
      <c r="AP45" s="100"/>
      <c r="AQ45" s="100"/>
      <c r="AR45" s="89"/>
      <c r="AS45" s="89"/>
      <c r="AT45" s="88"/>
      <c r="AU45" s="88"/>
      <c r="AV45" s="105"/>
      <c r="AW45" s="105"/>
      <c r="AX45" s="105"/>
      <c r="AY45" s="105">
        <v>0</v>
      </c>
      <c r="AZ45" s="105">
        <v>0</v>
      </c>
      <c r="BA45" s="105">
        <v>0</v>
      </c>
      <c r="BB45" s="105">
        <v>0</v>
      </c>
      <c r="BC45" s="105">
        <v>0</v>
      </c>
      <c r="BD45" s="105">
        <v>0</v>
      </c>
      <c r="BE45" s="28">
        <f>SUM(E45:BD45)</f>
        <v>96</v>
      </c>
      <c r="BF45" s="28"/>
    </row>
    <row r="46" spans="1:58" ht="12" customHeight="1" x14ac:dyDescent="0.2">
      <c r="A46" s="134"/>
      <c r="B46" s="143"/>
      <c r="C46" s="140"/>
      <c r="D46" s="17" t="s">
        <v>8</v>
      </c>
      <c r="E46" s="30"/>
      <c r="F46" s="30">
        <v>3</v>
      </c>
      <c r="G46" s="30">
        <v>3</v>
      </c>
      <c r="H46" s="30">
        <v>3</v>
      </c>
      <c r="I46" s="30">
        <v>3</v>
      </c>
      <c r="J46" s="30">
        <v>3</v>
      </c>
      <c r="K46" s="30">
        <v>3</v>
      </c>
      <c r="L46" s="30">
        <v>3</v>
      </c>
      <c r="M46" s="30">
        <v>3</v>
      </c>
      <c r="N46" s="30">
        <v>3</v>
      </c>
      <c r="O46" s="30">
        <v>3</v>
      </c>
      <c r="P46" s="30">
        <v>3</v>
      </c>
      <c r="Q46" s="30">
        <v>4</v>
      </c>
      <c r="R46" s="30">
        <v>4</v>
      </c>
      <c r="S46" s="30">
        <v>4</v>
      </c>
      <c r="T46" s="30">
        <v>3</v>
      </c>
      <c r="U46" s="26"/>
      <c r="V46" s="88"/>
      <c r="W46" s="88"/>
      <c r="X46" s="23"/>
      <c r="Y46" s="87"/>
      <c r="Z46" s="87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101"/>
      <c r="AN46" s="29"/>
      <c r="AO46" s="33"/>
      <c r="AP46" s="100"/>
      <c r="AQ46" s="100"/>
      <c r="AR46" s="89"/>
      <c r="AS46" s="89"/>
      <c r="AT46" s="88"/>
      <c r="AU46" s="88"/>
      <c r="AV46" s="105"/>
      <c r="AW46" s="105"/>
      <c r="AX46" s="105"/>
      <c r="AY46" s="105">
        <v>0</v>
      </c>
      <c r="AZ46" s="105">
        <v>0</v>
      </c>
      <c r="BA46" s="105">
        <v>0</v>
      </c>
      <c r="BB46" s="105">
        <v>0</v>
      </c>
      <c r="BC46" s="105">
        <v>0</v>
      </c>
      <c r="BD46" s="105">
        <v>0</v>
      </c>
      <c r="BE46" s="28"/>
      <c r="BF46" s="28">
        <f>SUM(E46:AU46)</f>
        <v>48</v>
      </c>
    </row>
    <row r="47" spans="1:58" ht="12" customHeight="1" x14ac:dyDescent="0.2">
      <c r="A47" s="134"/>
      <c r="B47" s="143" t="s">
        <v>139</v>
      </c>
      <c r="C47" s="139" t="s">
        <v>137</v>
      </c>
      <c r="D47" s="17" t="s">
        <v>7</v>
      </c>
      <c r="E47" s="30"/>
      <c r="F47" s="30">
        <v>4</v>
      </c>
      <c r="G47" s="30">
        <v>4</v>
      </c>
      <c r="H47" s="30">
        <v>4</v>
      </c>
      <c r="I47" s="30">
        <v>4</v>
      </c>
      <c r="J47" s="30">
        <v>4</v>
      </c>
      <c r="K47" s="30">
        <v>4</v>
      </c>
      <c r="L47" s="30">
        <v>4</v>
      </c>
      <c r="M47" s="30">
        <v>4</v>
      </c>
      <c r="N47" s="30">
        <v>4</v>
      </c>
      <c r="O47" s="30">
        <v>4</v>
      </c>
      <c r="P47" s="30">
        <v>4</v>
      </c>
      <c r="Q47" s="30">
        <v>4</v>
      </c>
      <c r="R47" s="30">
        <v>4</v>
      </c>
      <c r="S47" s="30">
        <v>4</v>
      </c>
      <c r="T47" s="30">
        <v>4</v>
      </c>
      <c r="U47" s="27"/>
      <c r="V47" s="88"/>
      <c r="W47" s="88"/>
      <c r="X47" s="23"/>
      <c r="Y47" s="87"/>
      <c r="Z47" s="87"/>
      <c r="AA47" s="29">
        <v>2</v>
      </c>
      <c r="AB47" s="29">
        <v>2</v>
      </c>
      <c r="AC47" s="29">
        <v>2</v>
      </c>
      <c r="AD47" s="29">
        <v>2</v>
      </c>
      <c r="AE47" s="29">
        <v>2</v>
      </c>
      <c r="AF47" s="29">
        <v>4</v>
      </c>
      <c r="AG47" s="29">
        <v>2</v>
      </c>
      <c r="AH47" s="29">
        <v>4</v>
      </c>
      <c r="AI47" s="29">
        <v>2</v>
      </c>
      <c r="AJ47" s="29">
        <v>2</v>
      </c>
      <c r="AK47" s="29">
        <v>2</v>
      </c>
      <c r="AL47" s="29">
        <v>2</v>
      </c>
      <c r="AM47" s="101">
        <v>2</v>
      </c>
      <c r="AN47" s="29">
        <v>2</v>
      </c>
      <c r="AO47" s="33"/>
      <c r="AP47" s="100"/>
      <c r="AQ47" s="100"/>
      <c r="AR47" s="89"/>
      <c r="AS47" s="89"/>
      <c r="AT47" s="88"/>
      <c r="AU47" s="88"/>
      <c r="AV47" s="105"/>
      <c r="AW47" s="105"/>
      <c r="AX47" s="105"/>
      <c r="AY47" s="105">
        <v>0</v>
      </c>
      <c r="AZ47" s="105">
        <v>0</v>
      </c>
      <c r="BA47" s="105">
        <v>0</v>
      </c>
      <c r="BB47" s="105">
        <v>0</v>
      </c>
      <c r="BC47" s="105">
        <v>0</v>
      </c>
      <c r="BD47" s="105">
        <v>0</v>
      </c>
      <c r="BE47" s="28">
        <f>SUM(E47:BD47)</f>
        <v>92</v>
      </c>
      <c r="BF47" s="28"/>
    </row>
    <row r="48" spans="1:58" ht="17.25" customHeight="1" x14ac:dyDescent="0.2">
      <c r="A48" s="134"/>
      <c r="B48" s="143"/>
      <c r="C48" s="140"/>
      <c r="D48" s="17" t="s">
        <v>8</v>
      </c>
      <c r="E48" s="30"/>
      <c r="F48" s="30">
        <v>2</v>
      </c>
      <c r="G48" s="30">
        <v>2</v>
      </c>
      <c r="H48" s="30">
        <v>2</v>
      </c>
      <c r="I48" s="30">
        <v>2</v>
      </c>
      <c r="J48" s="30">
        <v>2</v>
      </c>
      <c r="K48" s="30">
        <v>2</v>
      </c>
      <c r="L48" s="30">
        <v>2</v>
      </c>
      <c r="M48" s="30">
        <v>2</v>
      </c>
      <c r="N48" s="30">
        <v>2</v>
      </c>
      <c r="O48" s="30">
        <v>2</v>
      </c>
      <c r="P48" s="30">
        <v>2</v>
      </c>
      <c r="Q48" s="30">
        <v>2</v>
      </c>
      <c r="R48" s="30">
        <v>2</v>
      </c>
      <c r="S48" s="30">
        <v>2</v>
      </c>
      <c r="T48" s="30">
        <v>2</v>
      </c>
      <c r="U48" s="27"/>
      <c r="V48" s="88"/>
      <c r="W48" s="88"/>
      <c r="X48" s="23"/>
      <c r="Y48" s="87"/>
      <c r="Z48" s="87"/>
      <c r="AA48" s="29">
        <v>1</v>
      </c>
      <c r="AB48" s="29">
        <v>1</v>
      </c>
      <c r="AC48" s="29">
        <v>1</v>
      </c>
      <c r="AD48" s="29">
        <v>1</v>
      </c>
      <c r="AE48" s="29">
        <v>1</v>
      </c>
      <c r="AF48" s="29">
        <v>2</v>
      </c>
      <c r="AG48" s="29">
        <v>1</v>
      </c>
      <c r="AH48" s="29">
        <v>2</v>
      </c>
      <c r="AI48" s="29">
        <v>1</v>
      </c>
      <c r="AJ48" s="29">
        <v>1</v>
      </c>
      <c r="AK48" s="29">
        <v>1</v>
      </c>
      <c r="AL48" s="29">
        <v>1</v>
      </c>
      <c r="AM48" s="101">
        <v>1</v>
      </c>
      <c r="AN48" s="29">
        <v>1</v>
      </c>
      <c r="AO48" s="33"/>
      <c r="AP48" s="100"/>
      <c r="AQ48" s="100"/>
      <c r="AR48" s="89"/>
      <c r="AS48" s="89"/>
      <c r="AT48" s="88"/>
      <c r="AU48" s="88"/>
      <c r="AV48" s="105"/>
      <c r="AW48" s="105"/>
      <c r="AX48" s="105"/>
      <c r="AY48" s="105">
        <v>0</v>
      </c>
      <c r="AZ48" s="105">
        <v>0</v>
      </c>
      <c r="BA48" s="105">
        <v>0</v>
      </c>
      <c r="BB48" s="105">
        <v>0</v>
      </c>
      <c r="BC48" s="105">
        <v>0</v>
      </c>
      <c r="BD48" s="105">
        <v>0</v>
      </c>
      <c r="BE48" s="28"/>
      <c r="BF48" s="28">
        <f>SUM(E48:AU48)</f>
        <v>46</v>
      </c>
    </row>
    <row r="49" spans="1:58" ht="12" customHeight="1" x14ac:dyDescent="0.2">
      <c r="A49" s="134"/>
      <c r="B49" s="143" t="s">
        <v>140</v>
      </c>
      <c r="C49" s="148" t="s">
        <v>128</v>
      </c>
      <c r="D49" s="17" t="s">
        <v>7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27"/>
      <c r="V49" s="88"/>
      <c r="W49" s="88"/>
      <c r="X49" s="23"/>
      <c r="Y49" s="87"/>
      <c r="Z49" s="87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101"/>
      <c r="AN49" s="29"/>
      <c r="AO49" s="33"/>
      <c r="AP49" s="100"/>
      <c r="AQ49" s="100"/>
      <c r="AR49" s="89"/>
      <c r="AS49" s="89"/>
      <c r="AT49" s="88"/>
      <c r="AU49" s="88"/>
      <c r="AV49" s="105"/>
      <c r="AW49" s="105"/>
      <c r="AX49" s="105"/>
      <c r="AY49" s="105">
        <v>36</v>
      </c>
      <c r="AZ49" s="105">
        <v>36</v>
      </c>
      <c r="BA49" s="105">
        <v>36</v>
      </c>
      <c r="BB49" s="105">
        <v>36</v>
      </c>
      <c r="BC49" s="105">
        <v>36</v>
      </c>
      <c r="BD49" s="105">
        <v>36</v>
      </c>
      <c r="BE49" s="28">
        <f>SUM(E49:BD49)</f>
        <v>216</v>
      </c>
      <c r="BF49" s="28"/>
    </row>
    <row r="50" spans="1:58" ht="14.25" customHeight="1" x14ac:dyDescent="0.2">
      <c r="A50" s="134"/>
      <c r="B50" s="143"/>
      <c r="C50" s="148"/>
      <c r="D50" s="17" t="s">
        <v>8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27"/>
      <c r="V50" s="88"/>
      <c r="W50" s="88"/>
      <c r="X50" s="23"/>
      <c r="Y50" s="87"/>
      <c r="Z50" s="87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101"/>
      <c r="AN50" s="29"/>
      <c r="AO50" s="33"/>
      <c r="AP50" s="100"/>
      <c r="AQ50" s="100"/>
      <c r="AR50" s="89"/>
      <c r="AS50" s="89"/>
      <c r="AT50" s="88"/>
      <c r="AU50" s="88"/>
      <c r="AV50" s="105"/>
      <c r="AW50" s="105"/>
      <c r="AX50" s="105"/>
      <c r="AY50" s="105">
        <v>0</v>
      </c>
      <c r="AZ50" s="105">
        <v>0</v>
      </c>
      <c r="BA50" s="105">
        <v>0</v>
      </c>
      <c r="BB50" s="105">
        <v>0</v>
      </c>
      <c r="BC50" s="105">
        <v>0</v>
      </c>
      <c r="BD50" s="105">
        <v>0</v>
      </c>
      <c r="BE50" s="28"/>
      <c r="BF50" s="28">
        <f>SUM(E50:AU50)</f>
        <v>0</v>
      </c>
    </row>
    <row r="51" spans="1:58" ht="12" customHeight="1" x14ac:dyDescent="0.2">
      <c r="A51" s="134"/>
      <c r="B51" s="144" t="s">
        <v>141</v>
      </c>
      <c r="C51" s="146" t="s">
        <v>142</v>
      </c>
      <c r="D51" s="44" t="s">
        <v>7</v>
      </c>
      <c r="E51" s="25">
        <f>SUM(E55)</f>
        <v>0</v>
      </c>
      <c r="F51" s="25">
        <f t="shared" ref="F51:T51" si="43">SUM(F55)</f>
        <v>0</v>
      </c>
      <c r="G51" s="25">
        <f t="shared" si="43"/>
        <v>0</v>
      </c>
      <c r="H51" s="25">
        <f t="shared" si="43"/>
        <v>0</v>
      </c>
      <c r="I51" s="25">
        <f t="shared" si="43"/>
        <v>0</v>
      </c>
      <c r="J51" s="25">
        <f t="shared" si="43"/>
        <v>0</v>
      </c>
      <c r="K51" s="25">
        <f t="shared" si="43"/>
        <v>0</v>
      </c>
      <c r="L51" s="25">
        <f t="shared" si="43"/>
        <v>0</v>
      </c>
      <c r="M51" s="25">
        <f t="shared" si="43"/>
        <v>0</v>
      </c>
      <c r="N51" s="25">
        <f t="shared" si="43"/>
        <v>0</v>
      </c>
      <c r="O51" s="25">
        <f t="shared" si="43"/>
        <v>0</v>
      </c>
      <c r="P51" s="25">
        <f t="shared" si="43"/>
        <v>0</v>
      </c>
      <c r="Q51" s="25">
        <f t="shared" si="43"/>
        <v>0</v>
      </c>
      <c r="R51" s="25">
        <f t="shared" si="43"/>
        <v>0</v>
      </c>
      <c r="S51" s="25">
        <f t="shared" si="43"/>
        <v>0</v>
      </c>
      <c r="T51" s="25">
        <f t="shared" si="43"/>
        <v>0</v>
      </c>
      <c r="U51" s="27"/>
      <c r="V51" s="89"/>
      <c r="W51" s="89"/>
      <c r="X51" s="47">
        <f>X53</f>
        <v>0</v>
      </c>
      <c r="Y51" s="47">
        <f t="shared" ref="Y51:AN51" si="44">Y53</f>
        <v>0</v>
      </c>
      <c r="Z51" s="47">
        <f t="shared" si="44"/>
        <v>0</v>
      </c>
      <c r="AA51" s="47">
        <f t="shared" si="44"/>
        <v>4</v>
      </c>
      <c r="AB51" s="47">
        <f t="shared" si="44"/>
        <v>2</v>
      </c>
      <c r="AC51" s="47">
        <f t="shared" si="44"/>
        <v>4</v>
      </c>
      <c r="AD51" s="47">
        <f t="shared" si="44"/>
        <v>2</v>
      </c>
      <c r="AE51" s="47">
        <f t="shared" si="44"/>
        <v>4</v>
      </c>
      <c r="AF51" s="47">
        <f t="shared" si="44"/>
        <v>2</v>
      </c>
      <c r="AG51" s="47">
        <f t="shared" si="44"/>
        <v>4</v>
      </c>
      <c r="AH51" s="47">
        <f t="shared" si="44"/>
        <v>2</v>
      </c>
      <c r="AI51" s="47">
        <f t="shared" si="44"/>
        <v>4</v>
      </c>
      <c r="AJ51" s="47">
        <f t="shared" si="44"/>
        <v>4</v>
      </c>
      <c r="AK51" s="47">
        <f t="shared" si="44"/>
        <v>4</v>
      </c>
      <c r="AL51" s="47">
        <f t="shared" si="44"/>
        <v>4</v>
      </c>
      <c r="AM51" s="47">
        <f t="shared" si="44"/>
        <v>4</v>
      </c>
      <c r="AN51" s="47">
        <f t="shared" si="44"/>
        <v>4</v>
      </c>
      <c r="AO51" s="27"/>
      <c r="AP51" s="89"/>
      <c r="AQ51" s="89"/>
      <c r="AR51" s="89"/>
      <c r="AS51" s="89"/>
      <c r="AT51" s="89"/>
      <c r="AU51" s="89"/>
      <c r="AV51" s="104">
        <f t="shared" ref="AV51:AX52" si="45">SUM(AV55)</f>
        <v>0</v>
      </c>
      <c r="AW51" s="104">
        <f t="shared" si="45"/>
        <v>0</v>
      </c>
      <c r="AX51" s="104">
        <f t="shared" si="45"/>
        <v>0</v>
      </c>
      <c r="AY51" s="105">
        <v>0</v>
      </c>
      <c r="AZ51" s="105">
        <v>0</v>
      </c>
      <c r="BA51" s="105">
        <v>0</v>
      </c>
      <c r="BB51" s="105">
        <v>0</v>
      </c>
      <c r="BC51" s="105">
        <v>0</v>
      </c>
      <c r="BD51" s="105">
        <v>0</v>
      </c>
      <c r="BE51" s="37">
        <f>SUM(E51:BD51)</f>
        <v>48</v>
      </c>
      <c r="BF51" s="37"/>
    </row>
    <row r="52" spans="1:58" ht="33" customHeight="1" x14ac:dyDescent="0.2">
      <c r="A52" s="134"/>
      <c r="B52" s="145"/>
      <c r="C52" s="147"/>
      <c r="D52" s="44" t="s">
        <v>8</v>
      </c>
      <c r="E52" s="25">
        <f>SUM(E56)</f>
        <v>0</v>
      </c>
      <c r="F52" s="25">
        <f t="shared" ref="F52:T52" si="46">SUM(F56)</f>
        <v>0</v>
      </c>
      <c r="G52" s="25">
        <f t="shared" si="46"/>
        <v>0</v>
      </c>
      <c r="H52" s="25">
        <f t="shared" si="46"/>
        <v>0</v>
      </c>
      <c r="I52" s="25">
        <f t="shared" si="46"/>
        <v>0</v>
      </c>
      <c r="J52" s="25">
        <f t="shared" si="46"/>
        <v>0</v>
      </c>
      <c r="K52" s="25">
        <f t="shared" si="46"/>
        <v>0</v>
      </c>
      <c r="L52" s="25">
        <f t="shared" si="46"/>
        <v>0</v>
      </c>
      <c r="M52" s="25">
        <f t="shared" si="46"/>
        <v>0</v>
      </c>
      <c r="N52" s="25">
        <f t="shared" si="46"/>
        <v>0</v>
      </c>
      <c r="O52" s="25">
        <f t="shared" si="46"/>
        <v>0</v>
      </c>
      <c r="P52" s="25">
        <f t="shared" si="46"/>
        <v>0</v>
      </c>
      <c r="Q52" s="25">
        <f t="shared" si="46"/>
        <v>0</v>
      </c>
      <c r="R52" s="25">
        <f t="shared" si="46"/>
        <v>0</v>
      </c>
      <c r="S52" s="25">
        <f t="shared" si="46"/>
        <v>0</v>
      </c>
      <c r="T52" s="25">
        <f t="shared" si="46"/>
        <v>0</v>
      </c>
      <c r="U52" s="27"/>
      <c r="V52" s="89"/>
      <c r="W52" s="89"/>
      <c r="X52" s="47">
        <f>X54</f>
        <v>0</v>
      </c>
      <c r="Y52" s="47">
        <f t="shared" ref="Y52:AN52" si="47">Y54</f>
        <v>0</v>
      </c>
      <c r="Z52" s="47">
        <f t="shared" si="47"/>
        <v>0</v>
      </c>
      <c r="AA52" s="47">
        <f t="shared" si="47"/>
        <v>2</v>
      </c>
      <c r="AB52" s="47">
        <f t="shared" si="47"/>
        <v>1</v>
      </c>
      <c r="AC52" s="47">
        <f t="shared" si="47"/>
        <v>2</v>
      </c>
      <c r="AD52" s="47">
        <f t="shared" si="47"/>
        <v>1</v>
      </c>
      <c r="AE52" s="47">
        <f t="shared" si="47"/>
        <v>2</v>
      </c>
      <c r="AF52" s="47">
        <f t="shared" si="47"/>
        <v>1</v>
      </c>
      <c r="AG52" s="47">
        <f t="shared" si="47"/>
        <v>2</v>
      </c>
      <c r="AH52" s="47">
        <f t="shared" si="47"/>
        <v>1</v>
      </c>
      <c r="AI52" s="47">
        <f t="shared" si="47"/>
        <v>2</v>
      </c>
      <c r="AJ52" s="47">
        <f t="shared" si="47"/>
        <v>2</v>
      </c>
      <c r="AK52" s="47">
        <f t="shared" si="47"/>
        <v>2</v>
      </c>
      <c r="AL52" s="47">
        <f t="shared" si="47"/>
        <v>2</v>
      </c>
      <c r="AM52" s="47">
        <f t="shared" si="47"/>
        <v>2</v>
      </c>
      <c r="AN52" s="47">
        <f t="shared" si="47"/>
        <v>2</v>
      </c>
      <c r="AO52" s="27"/>
      <c r="AP52" s="89"/>
      <c r="AQ52" s="89"/>
      <c r="AR52" s="89"/>
      <c r="AS52" s="89"/>
      <c r="AT52" s="89"/>
      <c r="AU52" s="89"/>
      <c r="AV52" s="104">
        <f t="shared" si="45"/>
        <v>0</v>
      </c>
      <c r="AW52" s="104">
        <f t="shared" si="45"/>
        <v>0</v>
      </c>
      <c r="AX52" s="104">
        <f t="shared" si="45"/>
        <v>0</v>
      </c>
      <c r="AY52" s="105">
        <v>0</v>
      </c>
      <c r="AZ52" s="105">
        <v>0</v>
      </c>
      <c r="BA52" s="105">
        <v>0</v>
      </c>
      <c r="BB52" s="105">
        <v>0</v>
      </c>
      <c r="BC52" s="105">
        <v>0</v>
      </c>
      <c r="BD52" s="105">
        <v>0</v>
      </c>
      <c r="BE52" s="37"/>
      <c r="BF52" s="37">
        <f>SUM(E52:AU52)</f>
        <v>24</v>
      </c>
    </row>
    <row r="53" spans="1:58" ht="19.5" customHeight="1" x14ac:dyDescent="0.2">
      <c r="A53" s="134"/>
      <c r="B53" s="165" t="s">
        <v>159</v>
      </c>
      <c r="C53" s="167" t="s">
        <v>144</v>
      </c>
      <c r="D53" s="24" t="s">
        <v>7</v>
      </c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27"/>
      <c r="V53" s="89"/>
      <c r="W53" s="89"/>
      <c r="X53" s="23"/>
      <c r="Y53" s="23"/>
      <c r="Z53" s="23"/>
      <c r="AA53" s="23">
        <v>4</v>
      </c>
      <c r="AB53" s="23">
        <v>2</v>
      </c>
      <c r="AC53" s="23">
        <v>4</v>
      </c>
      <c r="AD53" s="23">
        <v>2</v>
      </c>
      <c r="AE53" s="23">
        <v>4</v>
      </c>
      <c r="AF53" s="23">
        <v>2</v>
      </c>
      <c r="AG53" s="23">
        <v>4</v>
      </c>
      <c r="AH53" s="23">
        <v>2</v>
      </c>
      <c r="AI53" s="23">
        <v>4</v>
      </c>
      <c r="AJ53" s="23">
        <v>4</v>
      </c>
      <c r="AK53" s="23">
        <v>4</v>
      </c>
      <c r="AL53" s="23">
        <v>4</v>
      </c>
      <c r="AM53" s="23">
        <v>4</v>
      </c>
      <c r="AN53" s="23">
        <v>4</v>
      </c>
      <c r="AO53" s="27"/>
      <c r="AP53" s="89"/>
      <c r="AQ53" s="89"/>
      <c r="AR53" s="89"/>
      <c r="AS53" s="89"/>
      <c r="AT53" s="89"/>
      <c r="AU53" s="89"/>
      <c r="AV53" s="104"/>
      <c r="AW53" s="104"/>
      <c r="AX53" s="104"/>
      <c r="AY53" s="105"/>
      <c r="AZ53" s="105"/>
      <c r="BA53" s="105"/>
      <c r="BB53" s="105"/>
      <c r="BC53" s="105"/>
      <c r="BD53" s="105"/>
      <c r="BE53" s="37"/>
      <c r="BF53" s="37"/>
    </row>
    <row r="54" spans="1:58" ht="15" customHeight="1" x14ac:dyDescent="0.2">
      <c r="A54" s="134"/>
      <c r="B54" s="166"/>
      <c r="C54" s="168"/>
      <c r="D54" s="24" t="s">
        <v>8</v>
      </c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27"/>
      <c r="V54" s="89"/>
      <c r="W54" s="89"/>
      <c r="X54" s="23"/>
      <c r="Y54" s="23"/>
      <c r="Z54" s="23"/>
      <c r="AA54" s="23">
        <v>2</v>
      </c>
      <c r="AB54" s="23">
        <v>1</v>
      </c>
      <c r="AC54" s="23">
        <v>2</v>
      </c>
      <c r="AD54" s="23">
        <v>1</v>
      </c>
      <c r="AE54" s="23">
        <v>2</v>
      </c>
      <c r="AF54" s="23">
        <v>1</v>
      </c>
      <c r="AG54" s="23">
        <v>2</v>
      </c>
      <c r="AH54" s="23">
        <v>1</v>
      </c>
      <c r="AI54" s="23">
        <v>2</v>
      </c>
      <c r="AJ54" s="23">
        <v>2</v>
      </c>
      <c r="AK54" s="23">
        <v>2</v>
      </c>
      <c r="AL54" s="23">
        <v>2</v>
      </c>
      <c r="AM54" s="23">
        <v>2</v>
      </c>
      <c r="AN54" s="23">
        <v>2</v>
      </c>
      <c r="AO54" s="27"/>
      <c r="AP54" s="89"/>
      <c r="AQ54" s="89"/>
      <c r="AR54" s="89"/>
      <c r="AS54" s="89"/>
      <c r="AT54" s="89"/>
      <c r="AU54" s="89"/>
      <c r="AV54" s="104"/>
      <c r="AW54" s="104"/>
      <c r="AX54" s="104"/>
      <c r="AY54" s="105"/>
      <c r="AZ54" s="105"/>
      <c r="BA54" s="105"/>
      <c r="BB54" s="105"/>
      <c r="BC54" s="105"/>
      <c r="BD54" s="105"/>
      <c r="BE54" s="37"/>
      <c r="BF54" s="37"/>
    </row>
    <row r="55" spans="1:58" ht="12" customHeight="1" x14ac:dyDescent="0.2">
      <c r="A55" s="134"/>
      <c r="B55" s="143" t="s">
        <v>169</v>
      </c>
      <c r="C55" s="139" t="s">
        <v>128</v>
      </c>
      <c r="D55" s="17" t="s">
        <v>7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26"/>
      <c r="V55" s="88"/>
      <c r="W55" s="88"/>
      <c r="X55" s="23"/>
      <c r="Y55" s="87"/>
      <c r="Z55" s="87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101"/>
      <c r="AN55" s="29"/>
      <c r="AO55" s="33"/>
      <c r="AP55" s="100"/>
      <c r="AQ55" s="100"/>
      <c r="AR55" s="89"/>
      <c r="AS55" s="89"/>
      <c r="AT55" s="88"/>
      <c r="AU55" s="88"/>
      <c r="AV55" s="105"/>
      <c r="AW55" s="105"/>
      <c r="AX55" s="105"/>
      <c r="AY55" s="105">
        <v>0</v>
      </c>
      <c r="AZ55" s="105">
        <v>0</v>
      </c>
      <c r="BA55" s="105">
        <v>0</v>
      </c>
      <c r="BB55" s="105">
        <v>0</v>
      </c>
      <c r="BC55" s="105">
        <v>0</v>
      </c>
      <c r="BD55" s="105">
        <v>0</v>
      </c>
      <c r="BE55" s="28">
        <f>SUM(E55:BD55)</f>
        <v>0</v>
      </c>
      <c r="BF55" s="28"/>
    </row>
    <row r="56" spans="1:58" ht="15" customHeight="1" x14ac:dyDescent="0.2">
      <c r="A56" s="134"/>
      <c r="B56" s="143"/>
      <c r="C56" s="140"/>
      <c r="D56" s="17" t="s">
        <v>8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26"/>
      <c r="V56" s="88"/>
      <c r="W56" s="88"/>
      <c r="X56" s="23"/>
      <c r="Y56" s="87"/>
      <c r="Z56" s="87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101"/>
      <c r="AN56" s="29"/>
      <c r="AO56" s="33"/>
      <c r="AP56" s="100"/>
      <c r="AQ56" s="100"/>
      <c r="AR56" s="89"/>
      <c r="AS56" s="89"/>
      <c r="AT56" s="88"/>
      <c r="AU56" s="88"/>
      <c r="AV56" s="105"/>
      <c r="AW56" s="105"/>
      <c r="AX56" s="105"/>
      <c r="AY56" s="105">
        <v>0</v>
      </c>
      <c r="AZ56" s="105">
        <v>0</v>
      </c>
      <c r="BA56" s="105">
        <v>0</v>
      </c>
      <c r="BB56" s="105">
        <v>0</v>
      </c>
      <c r="BC56" s="105">
        <v>0</v>
      </c>
      <c r="BD56" s="105">
        <v>0</v>
      </c>
      <c r="BE56" s="28"/>
      <c r="BF56" s="28">
        <f>SUM(E56:AU56)</f>
        <v>0</v>
      </c>
    </row>
    <row r="57" spans="1:58" x14ac:dyDescent="0.2">
      <c r="A57" s="134"/>
      <c r="B57" s="136" t="s">
        <v>24</v>
      </c>
      <c r="C57" s="136"/>
      <c r="D57" s="136"/>
      <c r="E57" s="28">
        <f t="shared" ref="E57" si="48">SUM(E15,E5)</f>
        <v>0</v>
      </c>
      <c r="F57" s="28">
        <f>F5+F11+F15</f>
        <v>36</v>
      </c>
      <c r="G57" s="28">
        <f t="shared" ref="G57:T57" si="49">G5+G11+G15</f>
        <v>36</v>
      </c>
      <c r="H57" s="28">
        <f t="shared" si="49"/>
        <v>36</v>
      </c>
      <c r="I57" s="28">
        <f t="shared" si="49"/>
        <v>36</v>
      </c>
      <c r="J57" s="28">
        <f t="shared" si="49"/>
        <v>36</v>
      </c>
      <c r="K57" s="28">
        <f t="shared" si="49"/>
        <v>36</v>
      </c>
      <c r="L57" s="28">
        <f t="shared" si="49"/>
        <v>36</v>
      </c>
      <c r="M57" s="28">
        <f t="shared" si="49"/>
        <v>36</v>
      </c>
      <c r="N57" s="28">
        <f t="shared" si="49"/>
        <v>36</v>
      </c>
      <c r="O57" s="28">
        <f t="shared" si="49"/>
        <v>36</v>
      </c>
      <c r="P57" s="28">
        <f t="shared" si="49"/>
        <v>36</v>
      </c>
      <c r="Q57" s="28">
        <f t="shared" si="49"/>
        <v>36</v>
      </c>
      <c r="R57" s="28">
        <f t="shared" si="49"/>
        <v>36</v>
      </c>
      <c r="S57" s="28">
        <f t="shared" si="49"/>
        <v>36</v>
      </c>
      <c r="T57" s="28">
        <f t="shared" si="49"/>
        <v>36</v>
      </c>
      <c r="U57" s="26"/>
      <c r="V57" s="88">
        <f>SUM(V15,V5)</f>
        <v>0</v>
      </c>
      <c r="W57" s="88">
        <f>SUM(W15,W5)</f>
        <v>0</v>
      </c>
      <c r="X57" s="47">
        <f>X5+X11+X15</f>
        <v>0</v>
      </c>
      <c r="Y57" s="47">
        <f t="shared" ref="Y57:AN57" si="50">Y5+Y11+Y15</f>
        <v>0</v>
      </c>
      <c r="Z57" s="47">
        <f t="shared" si="50"/>
        <v>0</v>
      </c>
      <c r="AA57" s="47">
        <f t="shared" si="50"/>
        <v>36</v>
      </c>
      <c r="AB57" s="47">
        <f t="shared" si="50"/>
        <v>36</v>
      </c>
      <c r="AC57" s="47">
        <f t="shared" si="50"/>
        <v>36</v>
      </c>
      <c r="AD57" s="47">
        <f t="shared" si="50"/>
        <v>36</v>
      </c>
      <c r="AE57" s="47">
        <f t="shared" si="50"/>
        <v>36</v>
      </c>
      <c r="AF57" s="47">
        <f t="shared" si="50"/>
        <v>36</v>
      </c>
      <c r="AG57" s="47">
        <f t="shared" si="50"/>
        <v>36</v>
      </c>
      <c r="AH57" s="47">
        <f t="shared" si="50"/>
        <v>36</v>
      </c>
      <c r="AI57" s="47">
        <f t="shared" si="50"/>
        <v>36</v>
      </c>
      <c r="AJ57" s="47">
        <f t="shared" si="50"/>
        <v>36</v>
      </c>
      <c r="AK57" s="47">
        <f t="shared" si="50"/>
        <v>36</v>
      </c>
      <c r="AL57" s="47">
        <f t="shared" si="50"/>
        <v>36</v>
      </c>
      <c r="AM57" s="47">
        <f t="shared" si="50"/>
        <v>36</v>
      </c>
      <c r="AN57" s="47">
        <f t="shared" si="50"/>
        <v>36</v>
      </c>
      <c r="AO57" s="27"/>
      <c r="AP57" s="88"/>
      <c r="AQ57" s="88"/>
      <c r="AR57" s="89"/>
      <c r="AS57" s="89"/>
      <c r="AT57" s="88"/>
      <c r="AU57" s="88"/>
      <c r="AV57" s="105">
        <f t="shared" ref="AV57:AX58" si="51">SUM(AV15,AV5)</f>
        <v>0</v>
      </c>
      <c r="AW57" s="105">
        <f t="shared" si="51"/>
        <v>0</v>
      </c>
      <c r="AX57" s="105">
        <f t="shared" si="51"/>
        <v>0</v>
      </c>
      <c r="AY57" s="105">
        <v>0</v>
      </c>
      <c r="AZ57" s="105">
        <v>0</v>
      </c>
      <c r="BA57" s="105">
        <v>0</v>
      </c>
      <c r="BB57" s="105">
        <v>0</v>
      </c>
      <c r="BC57" s="105">
        <v>0</v>
      </c>
      <c r="BD57" s="105">
        <v>0</v>
      </c>
      <c r="BE57" s="28"/>
      <c r="BF57" s="28"/>
    </row>
    <row r="58" spans="1:58" x14ac:dyDescent="0.2">
      <c r="A58" s="134"/>
      <c r="B58" s="149" t="s">
        <v>25</v>
      </c>
      <c r="C58" s="149"/>
      <c r="D58" s="149"/>
      <c r="E58" s="35">
        <f t="shared" ref="E58" si="52">SUM(E16,E6)</f>
        <v>0</v>
      </c>
      <c r="F58" s="35">
        <f>F6+F12+F16</f>
        <v>18</v>
      </c>
      <c r="G58" s="35">
        <f t="shared" ref="G58:T58" si="53">G6+G12+G16</f>
        <v>18</v>
      </c>
      <c r="H58" s="35">
        <f t="shared" si="53"/>
        <v>18</v>
      </c>
      <c r="I58" s="35">
        <f t="shared" si="53"/>
        <v>18</v>
      </c>
      <c r="J58" s="35">
        <f t="shared" si="53"/>
        <v>18</v>
      </c>
      <c r="K58" s="35">
        <f t="shared" si="53"/>
        <v>18</v>
      </c>
      <c r="L58" s="35">
        <f t="shared" si="53"/>
        <v>18</v>
      </c>
      <c r="M58" s="35">
        <f t="shared" si="53"/>
        <v>18</v>
      </c>
      <c r="N58" s="35">
        <f t="shared" si="53"/>
        <v>18</v>
      </c>
      <c r="O58" s="35">
        <f t="shared" si="53"/>
        <v>18</v>
      </c>
      <c r="P58" s="35">
        <f t="shared" si="53"/>
        <v>18</v>
      </c>
      <c r="Q58" s="35">
        <f t="shared" si="53"/>
        <v>18</v>
      </c>
      <c r="R58" s="35">
        <f t="shared" si="53"/>
        <v>18</v>
      </c>
      <c r="S58" s="35">
        <f t="shared" si="53"/>
        <v>18</v>
      </c>
      <c r="T58" s="35">
        <f t="shared" si="53"/>
        <v>18</v>
      </c>
      <c r="U58" s="26"/>
      <c r="V58" s="102">
        <f>SUM(V16,V6)</f>
        <v>0</v>
      </c>
      <c r="W58" s="102">
        <f>SUM(W16,W6)</f>
        <v>0</v>
      </c>
      <c r="X58" s="103">
        <f>X6+X12+X16</f>
        <v>0</v>
      </c>
      <c r="Y58" s="103">
        <f t="shared" ref="Y58:AN58" si="54">Y6+Y12+Y16</f>
        <v>0</v>
      </c>
      <c r="Z58" s="103">
        <f t="shared" si="54"/>
        <v>0</v>
      </c>
      <c r="AA58" s="103">
        <f t="shared" si="54"/>
        <v>18</v>
      </c>
      <c r="AB58" s="103">
        <f t="shared" si="54"/>
        <v>18</v>
      </c>
      <c r="AC58" s="103">
        <f t="shared" si="54"/>
        <v>18</v>
      </c>
      <c r="AD58" s="103">
        <f t="shared" si="54"/>
        <v>18</v>
      </c>
      <c r="AE58" s="103">
        <f t="shared" si="54"/>
        <v>18</v>
      </c>
      <c r="AF58" s="103">
        <f t="shared" si="54"/>
        <v>18</v>
      </c>
      <c r="AG58" s="103">
        <f t="shared" si="54"/>
        <v>18</v>
      </c>
      <c r="AH58" s="103">
        <f t="shared" si="54"/>
        <v>18</v>
      </c>
      <c r="AI58" s="103">
        <f t="shared" si="54"/>
        <v>18</v>
      </c>
      <c r="AJ58" s="103">
        <f t="shared" si="54"/>
        <v>18</v>
      </c>
      <c r="AK58" s="103">
        <f t="shared" si="54"/>
        <v>18</v>
      </c>
      <c r="AL58" s="103">
        <f t="shared" si="54"/>
        <v>18</v>
      </c>
      <c r="AM58" s="103">
        <f t="shared" si="54"/>
        <v>18</v>
      </c>
      <c r="AN58" s="103">
        <f t="shared" si="54"/>
        <v>18</v>
      </c>
      <c r="AO58" s="38"/>
      <c r="AP58" s="102"/>
      <c r="AQ58" s="102"/>
      <c r="AR58" s="89"/>
      <c r="AS58" s="89"/>
      <c r="AT58" s="102"/>
      <c r="AU58" s="102"/>
      <c r="AV58" s="106">
        <f t="shared" si="51"/>
        <v>0</v>
      </c>
      <c r="AW58" s="106">
        <f t="shared" si="51"/>
        <v>0</v>
      </c>
      <c r="AX58" s="106">
        <f t="shared" si="51"/>
        <v>0</v>
      </c>
      <c r="AY58" s="105">
        <v>0</v>
      </c>
      <c r="AZ58" s="105">
        <v>0</v>
      </c>
      <c r="BA58" s="105">
        <v>0</v>
      </c>
      <c r="BB58" s="105">
        <v>0</v>
      </c>
      <c r="BC58" s="105">
        <v>0</v>
      </c>
      <c r="BD58" s="105">
        <v>0</v>
      </c>
      <c r="BE58" s="37">
        <f>SUM(BE15,BE5)</f>
        <v>984</v>
      </c>
      <c r="BF58" s="34">
        <f>SUM(BF6,BF16)</f>
        <v>492</v>
      </c>
    </row>
    <row r="59" spans="1:58" x14ac:dyDescent="0.2">
      <c r="A59" s="135"/>
      <c r="B59" s="149" t="s">
        <v>17</v>
      </c>
      <c r="C59" s="149"/>
      <c r="D59" s="149"/>
      <c r="E59" s="28">
        <f>SUM(E57:E58)</f>
        <v>0</v>
      </c>
      <c r="F59" s="28">
        <f t="shared" ref="F59:W59" si="55">SUM(F57:F58)</f>
        <v>54</v>
      </c>
      <c r="G59" s="28">
        <f t="shared" si="55"/>
        <v>54</v>
      </c>
      <c r="H59" s="28">
        <f t="shared" si="55"/>
        <v>54</v>
      </c>
      <c r="I59" s="28">
        <f t="shared" si="55"/>
        <v>54</v>
      </c>
      <c r="J59" s="28">
        <f t="shared" si="55"/>
        <v>54</v>
      </c>
      <c r="K59" s="28">
        <f t="shared" si="55"/>
        <v>54</v>
      </c>
      <c r="L59" s="28">
        <f t="shared" si="55"/>
        <v>54</v>
      </c>
      <c r="M59" s="28">
        <f t="shared" si="55"/>
        <v>54</v>
      </c>
      <c r="N59" s="28">
        <f t="shared" si="55"/>
        <v>54</v>
      </c>
      <c r="O59" s="28">
        <f t="shared" si="55"/>
        <v>54</v>
      </c>
      <c r="P59" s="28">
        <f t="shared" si="55"/>
        <v>54</v>
      </c>
      <c r="Q59" s="28">
        <f t="shared" si="55"/>
        <v>54</v>
      </c>
      <c r="R59" s="28">
        <f t="shared" si="55"/>
        <v>54</v>
      </c>
      <c r="S59" s="28">
        <f t="shared" si="55"/>
        <v>54</v>
      </c>
      <c r="T59" s="28">
        <f t="shared" si="55"/>
        <v>54</v>
      </c>
      <c r="U59" s="27"/>
      <c r="V59" s="88">
        <f t="shared" si="55"/>
        <v>0</v>
      </c>
      <c r="W59" s="88">
        <f t="shared" si="55"/>
        <v>0</v>
      </c>
      <c r="X59" s="103">
        <f>X57+X58</f>
        <v>0</v>
      </c>
      <c r="Y59" s="103">
        <f t="shared" ref="Y59:AN59" si="56">Y57+Y58</f>
        <v>0</v>
      </c>
      <c r="Z59" s="103">
        <f t="shared" si="56"/>
        <v>0</v>
      </c>
      <c r="AA59" s="103">
        <f t="shared" si="56"/>
        <v>54</v>
      </c>
      <c r="AB59" s="103">
        <f t="shared" si="56"/>
        <v>54</v>
      </c>
      <c r="AC59" s="103">
        <f t="shared" si="56"/>
        <v>54</v>
      </c>
      <c r="AD59" s="103">
        <f t="shared" si="56"/>
        <v>54</v>
      </c>
      <c r="AE59" s="103">
        <f t="shared" si="56"/>
        <v>54</v>
      </c>
      <c r="AF59" s="103">
        <f t="shared" si="56"/>
        <v>54</v>
      </c>
      <c r="AG59" s="103">
        <f t="shared" si="56"/>
        <v>54</v>
      </c>
      <c r="AH59" s="103">
        <f t="shared" si="56"/>
        <v>54</v>
      </c>
      <c r="AI59" s="103">
        <f t="shared" si="56"/>
        <v>54</v>
      </c>
      <c r="AJ59" s="103">
        <f t="shared" si="56"/>
        <v>54</v>
      </c>
      <c r="AK59" s="103">
        <f t="shared" si="56"/>
        <v>54</v>
      </c>
      <c r="AL59" s="103">
        <f t="shared" si="56"/>
        <v>54</v>
      </c>
      <c r="AM59" s="103">
        <f t="shared" si="56"/>
        <v>54</v>
      </c>
      <c r="AN59" s="103">
        <f t="shared" si="56"/>
        <v>54</v>
      </c>
      <c r="AO59" s="27"/>
      <c r="AP59" s="88"/>
      <c r="AQ59" s="88"/>
      <c r="AR59" s="89"/>
      <c r="AS59" s="89"/>
      <c r="AT59" s="88"/>
      <c r="AU59" s="88"/>
      <c r="AV59" s="105">
        <f>SUM(AV57:AV58)</f>
        <v>0</v>
      </c>
      <c r="AW59" s="105">
        <f>SUM(AW57:AW58)</f>
        <v>0</v>
      </c>
      <c r="AX59" s="105">
        <f>SUM(AX57:AX58)</f>
        <v>0</v>
      </c>
      <c r="AY59" s="105">
        <v>0</v>
      </c>
      <c r="AZ59" s="105">
        <v>0</v>
      </c>
      <c r="BA59" s="105">
        <v>0</v>
      </c>
      <c r="BB59" s="105">
        <v>0</v>
      </c>
      <c r="BC59" s="105">
        <v>0</v>
      </c>
      <c r="BD59" s="105">
        <v>0</v>
      </c>
      <c r="BE59" s="150">
        <f>SUM(BE58:BF58)</f>
        <v>1476</v>
      </c>
      <c r="BF59" s="151"/>
    </row>
    <row r="60" spans="1:58" customFormat="1" x14ac:dyDescent="0.2">
      <c r="AT60" t="s">
        <v>58</v>
      </c>
    </row>
    <row r="61" spans="1:58" customFormat="1" x14ac:dyDescent="0.2"/>
    <row r="62" spans="1:58" customFormat="1" x14ac:dyDescent="0.2">
      <c r="W62" s="86"/>
      <c r="Y62" t="s">
        <v>28</v>
      </c>
    </row>
    <row r="64" spans="1:58" x14ac:dyDescent="0.2">
      <c r="A64" s="158" t="s">
        <v>199</v>
      </c>
      <c r="B64" s="159"/>
      <c r="C64" s="159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W64" s="10"/>
      <c r="Y64" s="2" t="s">
        <v>29</v>
      </c>
    </row>
    <row r="65" spans="1:1" x14ac:dyDescent="0.2">
      <c r="A65" s="3"/>
    </row>
  </sheetData>
  <mergeCells count="65">
    <mergeCell ref="BF2:BF4"/>
    <mergeCell ref="E3:BD3"/>
    <mergeCell ref="B7:B8"/>
    <mergeCell ref="C7:C8"/>
    <mergeCell ref="A2:A4"/>
    <mergeCell ref="B2:B4"/>
    <mergeCell ref="C2:C4"/>
    <mergeCell ref="D2:D4"/>
    <mergeCell ref="BE2:BE4"/>
    <mergeCell ref="C9:C10"/>
    <mergeCell ref="A5:A59"/>
    <mergeCell ref="B5:B6"/>
    <mergeCell ref="C5:C6"/>
    <mergeCell ref="B9:B10"/>
    <mergeCell ref="B15:B16"/>
    <mergeCell ref="C15:C16"/>
    <mergeCell ref="B17:B18"/>
    <mergeCell ref="C17:C18"/>
    <mergeCell ref="B19:B20"/>
    <mergeCell ref="C19:C20"/>
    <mergeCell ref="B21:B22"/>
    <mergeCell ref="C21:C22"/>
    <mergeCell ref="B23:B24"/>
    <mergeCell ref="C23:C24"/>
    <mergeCell ref="B25:B26"/>
    <mergeCell ref="BE59:BF59"/>
    <mergeCell ref="B55:B56"/>
    <mergeCell ref="C55:C56"/>
    <mergeCell ref="B35:B36"/>
    <mergeCell ref="C35:C36"/>
    <mergeCell ref="B37:B38"/>
    <mergeCell ref="B41:B42"/>
    <mergeCell ref="C41:C42"/>
    <mergeCell ref="C37:C38"/>
    <mergeCell ref="C39:C40"/>
    <mergeCell ref="B39:B40"/>
    <mergeCell ref="C47:C48"/>
    <mergeCell ref="B49:B50"/>
    <mergeCell ref="C49:C50"/>
    <mergeCell ref="B45:B46"/>
    <mergeCell ref="B11:B12"/>
    <mergeCell ref="C11:C12"/>
    <mergeCell ref="C13:C14"/>
    <mergeCell ref="B13:B14"/>
    <mergeCell ref="B53:B54"/>
    <mergeCell ref="C53:C54"/>
    <mergeCell ref="B31:B32"/>
    <mergeCell ref="C31:C32"/>
    <mergeCell ref="B51:B52"/>
    <mergeCell ref="C51:C52"/>
    <mergeCell ref="B43:B44"/>
    <mergeCell ref="C43:C44"/>
    <mergeCell ref="B27:B28"/>
    <mergeCell ref="C27:C28"/>
    <mergeCell ref="B29:B30"/>
    <mergeCell ref="C29:C30"/>
    <mergeCell ref="C25:C26"/>
    <mergeCell ref="C45:C46"/>
    <mergeCell ref="B47:B48"/>
    <mergeCell ref="A64:O64"/>
    <mergeCell ref="B57:D57"/>
    <mergeCell ref="B58:D58"/>
    <mergeCell ref="B59:D59"/>
    <mergeCell ref="B33:B34"/>
    <mergeCell ref="C33:C34"/>
  </mergeCells>
  <pageMargins left="0.75" right="0.75" top="1" bottom="1" header="0.5" footer="0.5"/>
  <pageSetup paperSize="9" scale="8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67"/>
  <sheetViews>
    <sheetView topLeftCell="Z34" workbookViewId="0">
      <selection activeCell="AP57" sqref="AP57"/>
    </sheetView>
  </sheetViews>
  <sheetFormatPr defaultRowHeight="12.75" x14ac:dyDescent="0.2"/>
  <cols>
    <col min="1" max="2" width="9.140625" style="2"/>
    <col min="3" max="3" width="27.7109375" style="2" customWidth="1"/>
    <col min="4" max="4" width="9.140625" style="2"/>
    <col min="5" max="56" width="3.85546875" style="2" customWidth="1"/>
    <col min="57" max="57" width="6.5703125" style="2" customWidth="1"/>
    <col min="58" max="16384" width="9.140625" style="2"/>
  </cols>
  <sheetData>
    <row r="1" spans="1:59" s="1" customFormat="1" x14ac:dyDescent="0.2"/>
    <row r="2" spans="1:59" ht="81" x14ac:dyDescent="0.2">
      <c r="A2" s="131" t="s">
        <v>0</v>
      </c>
      <c r="B2" s="131" t="s">
        <v>1</v>
      </c>
      <c r="C2" s="131" t="s">
        <v>2</v>
      </c>
      <c r="D2" s="131" t="s">
        <v>3</v>
      </c>
      <c r="E2" s="5" t="s">
        <v>34</v>
      </c>
      <c r="F2" s="5" t="s">
        <v>33</v>
      </c>
      <c r="G2" s="5" t="s">
        <v>35</v>
      </c>
      <c r="H2" s="5" t="s">
        <v>36</v>
      </c>
      <c r="I2" s="5" t="s">
        <v>37</v>
      </c>
      <c r="J2" s="20" t="s">
        <v>38</v>
      </c>
      <c r="K2" s="20" t="s">
        <v>39</v>
      </c>
      <c r="L2" s="20" t="s">
        <v>40</v>
      </c>
      <c r="M2" s="20" t="s">
        <v>41</v>
      </c>
      <c r="N2" s="11" t="s">
        <v>42</v>
      </c>
      <c r="O2" s="11" t="s">
        <v>43</v>
      </c>
      <c r="P2" s="11" t="s">
        <v>44</v>
      </c>
      <c r="Q2" s="11" t="s">
        <v>45</v>
      </c>
      <c r="R2" s="5" t="s">
        <v>46</v>
      </c>
      <c r="S2" s="5" t="s">
        <v>47</v>
      </c>
      <c r="T2" s="5" t="s">
        <v>48</v>
      </c>
      <c r="U2" s="5" t="s">
        <v>49</v>
      </c>
      <c r="V2" s="5" t="s">
        <v>50</v>
      </c>
      <c r="W2" s="19" t="s">
        <v>51</v>
      </c>
      <c r="X2" s="19" t="s">
        <v>52</v>
      </c>
      <c r="Y2" s="19" t="s">
        <v>53</v>
      </c>
      <c r="Z2" s="5" t="s">
        <v>54</v>
      </c>
      <c r="AA2" s="5" t="s">
        <v>56</v>
      </c>
      <c r="AB2" s="5" t="s">
        <v>55</v>
      </c>
      <c r="AC2" s="5" t="s">
        <v>57</v>
      </c>
      <c r="AD2" s="5" t="s">
        <v>59</v>
      </c>
      <c r="AE2" s="5" t="s">
        <v>60</v>
      </c>
      <c r="AF2" s="5" t="s">
        <v>61</v>
      </c>
      <c r="AG2" s="5" t="s">
        <v>62</v>
      </c>
      <c r="AH2" s="5" t="s">
        <v>63</v>
      </c>
      <c r="AI2" s="4" t="s">
        <v>64</v>
      </c>
      <c r="AJ2" s="20" t="s">
        <v>65</v>
      </c>
      <c r="AK2" s="20" t="s">
        <v>66</v>
      </c>
      <c r="AL2" s="20" t="s">
        <v>145</v>
      </c>
      <c r="AM2" s="20" t="s">
        <v>68</v>
      </c>
      <c r="AN2" s="4" t="s">
        <v>69</v>
      </c>
      <c r="AO2" s="4" t="s">
        <v>70</v>
      </c>
      <c r="AP2" s="4" t="s">
        <v>71</v>
      </c>
      <c r="AQ2" s="4" t="s">
        <v>72</v>
      </c>
      <c r="AR2" s="4" t="s">
        <v>73</v>
      </c>
      <c r="AS2" s="20" t="s">
        <v>74</v>
      </c>
      <c r="AT2" s="20" t="s">
        <v>75</v>
      </c>
      <c r="AU2" s="20" t="s">
        <v>76</v>
      </c>
      <c r="AV2" s="4" t="s">
        <v>77</v>
      </c>
      <c r="AW2" s="4" t="s">
        <v>78</v>
      </c>
      <c r="AX2" s="4" t="s">
        <v>79</v>
      </c>
      <c r="AY2" s="4" t="s">
        <v>80</v>
      </c>
      <c r="AZ2" s="4" t="s">
        <v>81</v>
      </c>
      <c r="BA2" s="20" t="s">
        <v>82</v>
      </c>
      <c r="BB2" s="20" t="s">
        <v>83</v>
      </c>
      <c r="BC2" s="20" t="s">
        <v>84</v>
      </c>
      <c r="BD2" s="20" t="s">
        <v>85</v>
      </c>
      <c r="BE2" s="128" t="s">
        <v>27</v>
      </c>
      <c r="BF2" s="128" t="s">
        <v>26</v>
      </c>
    </row>
    <row r="3" spans="1:59" x14ac:dyDescent="0.2">
      <c r="A3" s="131"/>
      <c r="B3" s="131"/>
      <c r="C3" s="131"/>
      <c r="D3" s="131"/>
      <c r="E3" s="129" t="s">
        <v>4</v>
      </c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28"/>
      <c r="BF3" s="128"/>
    </row>
    <row r="4" spans="1:59" x14ac:dyDescent="0.2">
      <c r="A4" s="131"/>
      <c r="B4" s="131"/>
      <c r="C4" s="131"/>
      <c r="D4" s="131"/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7">
        <v>13</v>
      </c>
      <c r="R4" s="17">
        <v>14</v>
      </c>
      <c r="S4" s="17">
        <v>15</v>
      </c>
      <c r="T4" s="17">
        <v>16</v>
      </c>
      <c r="U4" s="17">
        <v>17</v>
      </c>
      <c r="V4" s="12">
        <v>18</v>
      </c>
      <c r="W4" s="12">
        <v>19</v>
      </c>
      <c r="X4" s="12">
        <v>20</v>
      </c>
      <c r="Y4" s="17">
        <v>21</v>
      </c>
      <c r="Z4" s="17">
        <v>22</v>
      </c>
      <c r="AA4" s="17">
        <v>23</v>
      </c>
      <c r="AB4" s="17">
        <v>24</v>
      </c>
      <c r="AC4" s="17">
        <v>25</v>
      </c>
      <c r="AD4" s="17">
        <v>26</v>
      </c>
      <c r="AE4" s="17">
        <v>27</v>
      </c>
      <c r="AF4" s="17">
        <v>28</v>
      </c>
      <c r="AG4" s="17">
        <v>29</v>
      </c>
      <c r="AH4" s="17">
        <v>30</v>
      </c>
      <c r="AI4" s="17">
        <v>31</v>
      </c>
      <c r="AJ4" s="17">
        <v>32</v>
      </c>
      <c r="AK4" s="17">
        <v>33</v>
      </c>
      <c r="AL4" s="17">
        <v>34</v>
      </c>
      <c r="AM4" s="17">
        <v>35</v>
      </c>
      <c r="AN4" s="17">
        <v>36</v>
      </c>
      <c r="AO4" s="17">
        <v>37</v>
      </c>
      <c r="AP4" s="17">
        <v>38</v>
      </c>
      <c r="AQ4" s="17">
        <v>39</v>
      </c>
      <c r="AR4" s="17">
        <v>40</v>
      </c>
      <c r="AS4" s="17">
        <v>41</v>
      </c>
      <c r="AT4" s="17">
        <v>42</v>
      </c>
      <c r="AU4" s="17">
        <v>43</v>
      </c>
      <c r="AV4" s="24">
        <v>44</v>
      </c>
      <c r="AW4" s="24">
        <v>45</v>
      </c>
      <c r="AX4" s="24">
        <v>46</v>
      </c>
      <c r="AY4" s="24">
        <v>47</v>
      </c>
      <c r="AZ4" s="24">
        <v>48</v>
      </c>
      <c r="BA4" s="24">
        <v>49</v>
      </c>
      <c r="BB4" s="24">
        <v>50</v>
      </c>
      <c r="BC4" s="24">
        <v>51</v>
      </c>
      <c r="BD4" s="24">
        <v>52</v>
      </c>
      <c r="BE4" s="128"/>
      <c r="BF4" s="128"/>
    </row>
    <row r="5" spans="1:59" x14ac:dyDescent="0.2">
      <c r="A5" s="94"/>
      <c r="B5" s="180"/>
      <c r="C5" s="180" t="s">
        <v>6</v>
      </c>
      <c r="D5" s="79" t="s">
        <v>7</v>
      </c>
      <c r="E5" s="72">
        <f>E7</f>
        <v>0</v>
      </c>
      <c r="F5" s="72">
        <f t="shared" ref="F5:T5" si="0">F7</f>
        <v>0</v>
      </c>
      <c r="G5" s="72">
        <f t="shared" si="0"/>
        <v>0</v>
      </c>
      <c r="H5" s="72">
        <f t="shared" si="0"/>
        <v>0</v>
      </c>
      <c r="I5" s="72">
        <f t="shared" si="0"/>
        <v>0</v>
      </c>
      <c r="J5" s="72">
        <f t="shared" si="0"/>
        <v>0</v>
      </c>
      <c r="K5" s="72">
        <f t="shared" si="0"/>
        <v>0</v>
      </c>
      <c r="L5" s="72">
        <f t="shared" si="0"/>
        <v>0</v>
      </c>
      <c r="M5" s="72">
        <f t="shared" si="0"/>
        <v>0</v>
      </c>
      <c r="N5" s="72">
        <f t="shared" si="0"/>
        <v>0</v>
      </c>
      <c r="O5" s="72">
        <f t="shared" si="0"/>
        <v>0</v>
      </c>
      <c r="P5" s="72">
        <f t="shared" si="0"/>
        <v>0</v>
      </c>
      <c r="Q5" s="72">
        <f t="shared" si="0"/>
        <v>0</v>
      </c>
      <c r="R5" s="72">
        <f t="shared" si="0"/>
        <v>0</v>
      </c>
      <c r="S5" s="72">
        <f t="shared" si="0"/>
        <v>0</v>
      </c>
      <c r="T5" s="72">
        <f t="shared" si="0"/>
        <v>0</v>
      </c>
      <c r="U5" s="95"/>
      <c r="V5" s="81"/>
      <c r="W5" s="81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95"/>
      <c r="AS5" s="85"/>
      <c r="AT5" s="85"/>
      <c r="AU5" s="85"/>
      <c r="AV5" s="85"/>
      <c r="AW5" s="81"/>
      <c r="AX5" s="81"/>
      <c r="AY5" s="81"/>
      <c r="AZ5" s="81"/>
      <c r="BA5" s="81"/>
      <c r="BB5" s="81"/>
      <c r="BC5" s="81"/>
      <c r="BD5" s="81"/>
      <c r="BE5" s="17"/>
      <c r="BF5" s="17"/>
    </row>
    <row r="6" spans="1:59" x14ac:dyDescent="0.2">
      <c r="A6" s="94"/>
      <c r="B6" s="181"/>
      <c r="C6" s="181"/>
      <c r="D6" s="79" t="s">
        <v>8</v>
      </c>
      <c r="E6" s="72">
        <f>E8</f>
        <v>0</v>
      </c>
      <c r="F6" s="72">
        <f t="shared" ref="F6:T6" si="1">F8</f>
        <v>0</v>
      </c>
      <c r="G6" s="72">
        <f t="shared" si="1"/>
        <v>0</v>
      </c>
      <c r="H6" s="72">
        <f t="shared" si="1"/>
        <v>0</v>
      </c>
      <c r="I6" s="72">
        <f t="shared" si="1"/>
        <v>0</v>
      </c>
      <c r="J6" s="72">
        <f t="shared" si="1"/>
        <v>0</v>
      </c>
      <c r="K6" s="72">
        <f t="shared" si="1"/>
        <v>0</v>
      </c>
      <c r="L6" s="72">
        <f t="shared" si="1"/>
        <v>0</v>
      </c>
      <c r="M6" s="72">
        <f t="shared" si="1"/>
        <v>0</v>
      </c>
      <c r="N6" s="72">
        <f t="shared" si="1"/>
        <v>0</v>
      </c>
      <c r="O6" s="72">
        <f t="shared" si="1"/>
        <v>0</v>
      </c>
      <c r="P6" s="72">
        <f t="shared" si="1"/>
        <v>0</v>
      </c>
      <c r="Q6" s="72">
        <f t="shared" si="1"/>
        <v>0</v>
      </c>
      <c r="R6" s="72">
        <f t="shared" si="1"/>
        <v>0</v>
      </c>
      <c r="S6" s="72">
        <f t="shared" si="1"/>
        <v>0</v>
      </c>
      <c r="T6" s="72">
        <f t="shared" si="1"/>
        <v>0</v>
      </c>
      <c r="U6" s="95"/>
      <c r="V6" s="81"/>
      <c r="W6" s="81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95"/>
      <c r="AS6" s="85"/>
      <c r="AT6" s="85"/>
      <c r="AU6" s="85"/>
      <c r="AV6" s="85"/>
      <c r="AW6" s="81"/>
      <c r="AX6" s="81"/>
      <c r="AY6" s="81"/>
      <c r="AZ6" s="81"/>
      <c r="BA6" s="81"/>
      <c r="BB6" s="81"/>
      <c r="BC6" s="81"/>
      <c r="BD6" s="81"/>
      <c r="BE6" s="17"/>
      <c r="BF6" s="17"/>
    </row>
    <row r="7" spans="1:59" x14ac:dyDescent="0.2">
      <c r="A7" s="94"/>
      <c r="B7" s="182"/>
      <c r="C7" s="182"/>
      <c r="D7" s="17" t="s">
        <v>7</v>
      </c>
      <c r="E7" s="17"/>
      <c r="F7" s="6"/>
      <c r="G7" s="6"/>
      <c r="H7" s="6"/>
      <c r="I7" s="6"/>
      <c r="J7" s="6"/>
      <c r="K7" s="6"/>
      <c r="L7" s="6"/>
      <c r="M7" s="17"/>
      <c r="N7" s="17"/>
      <c r="O7" s="17"/>
      <c r="P7" s="17"/>
      <c r="Q7" s="17"/>
      <c r="R7" s="17"/>
      <c r="S7" s="17"/>
      <c r="T7" s="17"/>
      <c r="U7" s="95"/>
      <c r="V7" s="81"/>
      <c r="W7" s="81"/>
      <c r="X7" s="12"/>
      <c r="Y7" s="12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95"/>
      <c r="AS7" s="17"/>
      <c r="AT7" s="17"/>
      <c r="AU7" s="17"/>
      <c r="AV7" s="17"/>
      <c r="AW7" s="81"/>
      <c r="AX7" s="81"/>
      <c r="AY7" s="81"/>
      <c r="AZ7" s="81"/>
      <c r="BA7" s="81"/>
      <c r="BB7" s="81"/>
      <c r="BC7" s="81"/>
      <c r="BD7" s="81"/>
      <c r="BE7" s="24"/>
      <c r="BF7" s="17"/>
      <c r="BG7" s="78"/>
    </row>
    <row r="8" spans="1:59" x14ac:dyDescent="0.2">
      <c r="A8" s="94"/>
      <c r="B8" s="183"/>
      <c r="C8" s="183"/>
      <c r="D8" s="17" t="s">
        <v>8</v>
      </c>
      <c r="E8" s="17"/>
      <c r="F8" s="6"/>
      <c r="G8" s="6"/>
      <c r="H8" s="6"/>
      <c r="I8" s="6"/>
      <c r="J8" s="6"/>
      <c r="K8" s="6"/>
      <c r="L8" s="6"/>
      <c r="M8" s="17"/>
      <c r="N8" s="17"/>
      <c r="O8" s="17"/>
      <c r="P8" s="17"/>
      <c r="Q8" s="17"/>
      <c r="R8" s="17"/>
      <c r="S8" s="17"/>
      <c r="T8" s="17"/>
      <c r="U8" s="95"/>
      <c r="V8" s="81"/>
      <c r="W8" s="81"/>
      <c r="X8" s="12"/>
      <c r="Y8" s="12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95"/>
      <c r="AS8" s="17"/>
      <c r="AT8" s="17"/>
      <c r="AU8" s="17"/>
      <c r="AV8" s="17"/>
      <c r="AW8" s="81"/>
      <c r="AX8" s="81"/>
      <c r="AY8" s="81"/>
      <c r="AZ8" s="81"/>
      <c r="BA8" s="81"/>
      <c r="BB8" s="81"/>
      <c r="BC8" s="81"/>
      <c r="BD8" s="81"/>
      <c r="BE8" s="24"/>
      <c r="BF8" s="17"/>
      <c r="BG8" s="78"/>
    </row>
    <row r="9" spans="1:59" ht="12.75" customHeight="1" x14ac:dyDescent="0.2">
      <c r="A9" s="133" t="s">
        <v>18</v>
      </c>
      <c r="B9" s="136" t="s">
        <v>9</v>
      </c>
      <c r="C9" s="137" t="s">
        <v>21</v>
      </c>
      <c r="D9" s="18" t="s">
        <v>7</v>
      </c>
      <c r="E9" s="34">
        <f>E11+E13+E15+E17+E19</f>
        <v>8</v>
      </c>
      <c r="F9" s="34">
        <f t="shared" ref="F9:T9" si="2">F11+F13+F15+F17+F19</f>
        <v>10</v>
      </c>
      <c r="G9" s="34">
        <f t="shared" si="2"/>
        <v>8</v>
      </c>
      <c r="H9" s="34">
        <f t="shared" si="2"/>
        <v>10</v>
      </c>
      <c r="I9" s="34">
        <f t="shared" si="2"/>
        <v>8</v>
      </c>
      <c r="J9" s="34">
        <f t="shared" si="2"/>
        <v>10</v>
      </c>
      <c r="K9" s="34">
        <f t="shared" si="2"/>
        <v>8</v>
      </c>
      <c r="L9" s="34">
        <f t="shared" si="2"/>
        <v>10</v>
      </c>
      <c r="M9" s="34">
        <f t="shared" si="2"/>
        <v>8</v>
      </c>
      <c r="N9" s="34">
        <f t="shared" si="2"/>
        <v>10</v>
      </c>
      <c r="O9" s="34">
        <f t="shared" si="2"/>
        <v>8</v>
      </c>
      <c r="P9" s="34">
        <f t="shared" si="2"/>
        <v>10</v>
      </c>
      <c r="Q9" s="34">
        <f t="shared" si="2"/>
        <v>8</v>
      </c>
      <c r="R9" s="34">
        <f t="shared" si="2"/>
        <v>10</v>
      </c>
      <c r="S9" s="34">
        <f t="shared" si="2"/>
        <v>8</v>
      </c>
      <c r="T9" s="34">
        <f t="shared" si="2"/>
        <v>10</v>
      </c>
      <c r="U9" s="26"/>
      <c r="V9" s="89">
        <v>0</v>
      </c>
      <c r="W9" s="89">
        <v>0</v>
      </c>
      <c r="X9" s="99">
        <f>X11+X13+X15+X17+X19</f>
        <v>6</v>
      </c>
      <c r="Y9" s="99">
        <f t="shared" ref="Y9:AQ9" si="3">Y11+Y13+Y15+Y17+Y19</f>
        <v>6</v>
      </c>
      <c r="Z9" s="99">
        <f t="shared" si="3"/>
        <v>6</v>
      </c>
      <c r="AA9" s="99">
        <f t="shared" si="3"/>
        <v>6</v>
      </c>
      <c r="AB9" s="99">
        <f t="shared" si="3"/>
        <v>6</v>
      </c>
      <c r="AC9" s="99">
        <f t="shared" si="3"/>
        <v>6</v>
      </c>
      <c r="AD9" s="99">
        <f t="shared" si="3"/>
        <v>6</v>
      </c>
      <c r="AE9" s="99">
        <f t="shared" si="3"/>
        <v>6</v>
      </c>
      <c r="AF9" s="99">
        <f t="shared" si="3"/>
        <v>6</v>
      </c>
      <c r="AG9" s="99">
        <f t="shared" si="3"/>
        <v>6</v>
      </c>
      <c r="AH9" s="99">
        <f t="shared" si="3"/>
        <v>6</v>
      </c>
      <c r="AI9" s="99">
        <f t="shared" si="3"/>
        <v>6</v>
      </c>
      <c r="AJ9" s="99">
        <f t="shared" si="3"/>
        <v>6</v>
      </c>
      <c r="AK9" s="99">
        <f t="shared" si="3"/>
        <v>6</v>
      </c>
      <c r="AL9" s="99">
        <f t="shared" si="3"/>
        <v>6</v>
      </c>
      <c r="AM9" s="99">
        <f t="shared" si="3"/>
        <v>6</v>
      </c>
      <c r="AN9" s="99">
        <f t="shared" si="3"/>
        <v>8</v>
      </c>
      <c r="AO9" s="99">
        <f t="shared" si="3"/>
        <v>8</v>
      </c>
      <c r="AP9" s="99">
        <f t="shared" si="3"/>
        <v>8</v>
      </c>
      <c r="AQ9" s="99">
        <f t="shared" si="3"/>
        <v>8</v>
      </c>
      <c r="AR9" s="26">
        <f>SUM(AR13,AR15,AR17,AR19)</f>
        <v>0</v>
      </c>
      <c r="AS9" s="37">
        <f>SUM(AS13,AS15,AS17,AS19)</f>
        <v>0</v>
      </c>
      <c r="AT9" s="37">
        <f>SUM(AT13,AT15,AT17,AT19)</f>
        <v>0</v>
      </c>
      <c r="AU9" s="37">
        <f>SUM(AU13,AU15,AU17,AU19)</f>
        <v>0</v>
      </c>
      <c r="AV9" s="37">
        <f>SUM(AV13,AV15,AV17,AV19)</f>
        <v>0</v>
      </c>
      <c r="AW9" s="88">
        <v>0</v>
      </c>
      <c r="AX9" s="88">
        <v>0</v>
      </c>
      <c r="AY9" s="88">
        <v>0</v>
      </c>
      <c r="AZ9" s="88">
        <v>0</v>
      </c>
      <c r="BA9" s="88">
        <v>0</v>
      </c>
      <c r="BB9" s="88">
        <v>0</v>
      </c>
      <c r="BC9" s="88">
        <v>0</v>
      </c>
      <c r="BD9" s="88">
        <v>0</v>
      </c>
      <c r="BE9" s="37">
        <f>SUM(E9:BD9)</f>
        <v>272</v>
      </c>
      <c r="BF9" s="37"/>
    </row>
    <row r="10" spans="1:59" x14ac:dyDescent="0.2">
      <c r="A10" s="174"/>
      <c r="B10" s="136"/>
      <c r="C10" s="137"/>
      <c r="D10" s="18" t="s">
        <v>8</v>
      </c>
      <c r="E10" s="34">
        <f>E12+E14+E16+E18+E20</f>
        <v>4</v>
      </c>
      <c r="F10" s="34">
        <f t="shared" ref="F10:T10" si="4">F12+F14+F16+F18+F20</f>
        <v>5</v>
      </c>
      <c r="G10" s="34">
        <f t="shared" si="4"/>
        <v>4</v>
      </c>
      <c r="H10" s="34">
        <f t="shared" si="4"/>
        <v>5</v>
      </c>
      <c r="I10" s="34">
        <f t="shared" si="4"/>
        <v>4</v>
      </c>
      <c r="J10" s="34">
        <f t="shared" si="4"/>
        <v>5</v>
      </c>
      <c r="K10" s="34">
        <f t="shared" si="4"/>
        <v>4</v>
      </c>
      <c r="L10" s="34">
        <f t="shared" si="4"/>
        <v>5</v>
      </c>
      <c r="M10" s="34">
        <f t="shared" si="4"/>
        <v>4</v>
      </c>
      <c r="N10" s="34">
        <f t="shared" si="4"/>
        <v>5</v>
      </c>
      <c r="O10" s="34">
        <f t="shared" si="4"/>
        <v>4</v>
      </c>
      <c r="P10" s="34">
        <f t="shared" si="4"/>
        <v>5</v>
      </c>
      <c r="Q10" s="34">
        <f t="shared" si="4"/>
        <v>4</v>
      </c>
      <c r="R10" s="34">
        <f t="shared" si="4"/>
        <v>5</v>
      </c>
      <c r="S10" s="34">
        <f t="shared" si="4"/>
        <v>4</v>
      </c>
      <c r="T10" s="34">
        <f t="shared" si="4"/>
        <v>5</v>
      </c>
      <c r="U10" s="36"/>
      <c r="V10" s="90">
        <v>0</v>
      </c>
      <c r="W10" s="90">
        <v>0</v>
      </c>
      <c r="X10" s="99">
        <f>X12+X14+X16+X18+X20</f>
        <v>3</v>
      </c>
      <c r="Y10" s="99">
        <f t="shared" ref="Y10:AQ10" si="5">Y12+Y14+Y16+Y18+Y20</f>
        <v>3</v>
      </c>
      <c r="Z10" s="99">
        <f t="shared" si="5"/>
        <v>3</v>
      </c>
      <c r="AA10" s="99">
        <f t="shared" si="5"/>
        <v>3</v>
      </c>
      <c r="AB10" s="99">
        <f t="shared" si="5"/>
        <v>3</v>
      </c>
      <c r="AC10" s="99">
        <f t="shared" si="5"/>
        <v>3</v>
      </c>
      <c r="AD10" s="99">
        <f t="shared" si="5"/>
        <v>3</v>
      </c>
      <c r="AE10" s="99">
        <f t="shared" si="5"/>
        <v>3</v>
      </c>
      <c r="AF10" s="99">
        <f t="shared" si="5"/>
        <v>3</v>
      </c>
      <c r="AG10" s="99">
        <f t="shared" si="5"/>
        <v>3</v>
      </c>
      <c r="AH10" s="99">
        <f t="shared" si="5"/>
        <v>3</v>
      </c>
      <c r="AI10" s="99">
        <f t="shared" si="5"/>
        <v>3</v>
      </c>
      <c r="AJ10" s="99">
        <f t="shared" si="5"/>
        <v>3</v>
      </c>
      <c r="AK10" s="99">
        <f t="shared" si="5"/>
        <v>3</v>
      </c>
      <c r="AL10" s="99">
        <f t="shared" si="5"/>
        <v>3</v>
      </c>
      <c r="AM10" s="99">
        <f t="shared" si="5"/>
        <v>3</v>
      </c>
      <c r="AN10" s="99">
        <f t="shared" si="5"/>
        <v>4</v>
      </c>
      <c r="AO10" s="99">
        <f t="shared" si="5"/>
        <v>4</v>
      </c>
      <c r="AP10" s="99">
        <f t="shared" si="5"/>
        <v>4</v>
      </c>
      <c r="AQ10" s="99">
        <f t="shared" si="5"/>
        <v>4</v>
      </c>
      <c r="AR10" s="36">
        <f>SUM(,AR14,AR16,AR18,AR20)</f>
        <v>0</v>
      </c>
      <c r="AS10" s="34">
        <f>SUM(,AS14,AS16,AS18,AS20)</f>
        <v>0</v>
      </c>
      <c r="AT10" s="34">
        <f>SUM(,AT14,AT16,AT18,AT20)</f>
        <v>0</v>
      </c>
      <c r="AU10" s="34">
        <f>SUM(,AU14,AU16,AU18,AU20)</f>
        <v>0</v>
      </c>
      <c r="AV10" s="34">
        <f>SUM(,AV14,AV16,AV18,AV20)</f>
        <v>0</v>
      </c>
      <c r="AW10" s="88">
        <v>0</v>
      </c>
      <c r="AX10" s="88">
        <v>0</v>
      </c>
      <c r="AY10" s="88">
        <v>0</v>
      </c>
      <c r="AZ10" s="88">
        <v>0</v>
      </c>
      <c r="BA10" s="88">
        <v>0</v>
      </c>
      <c r="BB10" s="88">
        <v>0</v>
      </c>
      <c r="BC10" s="88">
        <v>0</v>
      </c>
      <c r="BD10" s="88">
        <v>0</v>
      </c>
      <c r="BE10" s="37"/>
      <c r="BF10" s="34">
        <f>SUM(E10:BD10)</f>
        <v>136</v>
      </c>
    </row>
    <row r="11" spans="1:59" x14ac:dyDescent="0.2">
      <c r="A11" s="174"/>
      <c r="B11" s="176" t="s">
        <v>147</v>
      </c>
      <c r="C11" s="178" t="s">
        <v>148</v>
      </c>
      <c r="D11" s="17" t="s">
        <v>7</v>
      </c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36"/>
      <c r="V11" s="90">
        <v>0</v>
      </c>
      <c r="W11" s="90">
        <v>0</v>
      </c>
      <c r="X11" s="96">
        <v>2</v>
      </c>
      <c r="Y11" s="87">
        <v>2</v>
      </c>
      <c r="Z11" s="87">
        <v>2</v>
      </c>
      <c r="AA11" s="93">
        <v>2</v>
      </c>
      <c r="AB11" s="93">
        <v>2</v>
      </c>
      <c r="AC11" s="93">
        <v>2</v>
      </c>
      <c r="AD11" s="93">
        <v>2</v>
      </c>
      <c r="AE11" s="93">
        <v>2</v>
      </c>
      <c r="AF11" s="93">
        <v>2</v>
      </c>
      <c r="AG11" s="93">
        <v>2</v>
      </c>
      <c r="AH11" s="93">
        <v>2</v>
      </c>
      <c r="AI11" s="93">
        <v>2</v>
      </c>
      <c r="AJ11" s="93">
        <v>2</v>
      </c>
      <c r="AK11" s="93">
        <v>2</v>
      </c>
      <c r="AL11" s="93">
        <v>2</v>
      </c>
      <c r="AM11" s="93">
        <v>2</v>
      </c>
      <c r="AN11" s="93">
        <v>4</v>
      </c>
      <c r="AO11" s="93">
        <v>4</v>
      </c>
      <c r="AP11" s="93">
        <v>4</v>
      </c>
      <c r="AQ11" s="93">
        <v>4</v>
      </c>
      <c r="AR11" s="36"/>
      <c r="AS11" s="92">
        <v>48</v>
      </c>
      <c r="AT11" s="92"/>
      <c r="AU11" s="92"/>
      <c r="AV11" s="23"/>
      <c r="AW11" s="88"/>
      <c r="AX11" s="88"/>
      <c r="AY11" s="88"/>
      <c r="AZ11" s="88"/>
      <c r="BA11" s="88"/>
      <c r="BB11" s="88"/>
      <c r="BC11" s="88"/>
      <c r="BD11" s="88"/>
      <c r="BE11" s="34">
        <f>X11+Y11+Z11+AA11+AB11+AC11+AD11+AE11+AF11+AG11+AH11+AI11+AJ11+AK11+AL11+AM11+AN11+AO11+AP11+AQ11</f>
        <v>48</v>
      </c>
      <c r="BF11" s="34"/>
    </row>
    <row r="12" spans="1:59" x14ac:dyDescent="0.2">
      <c r="A12" s="174"/>
      <c r="B12" s="177"/>
      <c r="C12" s="179"/>
      <c r="D12" s="17" t="s">
        <v>8</v>
      </c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36"/>
      <c r="V12" s="90">
        <v>0</v>
      </c>
      <c r="W12" s="90">
        <v>0</v>
      </c>
      <c r="X12" s="96">
        <v>1</v>
      </c>
      <c r="Y12" s="97">
        <v>1</v>
      </c>
      <c r="Z12" s="97">
        <v>1</v>
      </c>
      <c r="AA12" s="98">
        <v>1</v>
      </c>
      <c r="AB12" s="98">
        <v>1</v>
      </c>
      <c r="AC12" s="98">
        <v>1</v>
      </c>
      <c r="AD12" s="98">
        <v>1</v>
      </c>
      <c r="AE12" s="98">
        <v>1</v>
      </c>
      <c r="AF12" s="98"/>
      <c r="AG12" s="98"/>
      <c r="AH12" s="98">
        <v>1</v>
      </c>
      <c r="AI12" s="98"/>
      <c r="AJ12" s="98">
        <v>1</v>
      </c>
      <c r="AK12" s="98"/>
      <c r="AL12" s="98">
        <v>1</v>
      </c>
      <c r="AM12" s="98"/>
      <c r="AN12" s="98">
        <v>1</v>
      </c>
      <c r="AO12" s="98">
        <v>1</v>
      </c>
      <c r="AP12" s="98">
        <v>1</v>
      </c>
      <c r="AQ12" s="98">
        <v>2</v>
      </c>
      <c r="AR12" s="36"/>
      <c r="AS12" s="92"/>
      <c r="AT12" s="92"/>
      <c r="AU12" s="92"/>
      <c r="AV12" s="23"/>
      <c r="AW12" s="88"/>
      <c r="AX12" s="88"/>
      <c r="AY12" s="88"/>
      <c r="AZ12" s="88"/>
      <c r="BA12" s="88"/>
      <c r="BB12" s="88"/>
      <c r="BC12" s="88"/>
      <c r="BD12" s="88"/>
      <c r="BE12" s="37"/>
      <c r="BF12" s="34">
        <f>X12+Y12+Z12+AA12+AB12+AC12+AD12+AE12+AF12+AG12+AH12+AI12+AJ12+AK12+AL12+AM12+AN12+AO12+AP12+AQ12</f>
        <v>16</v>
      </c>
    </row>
    <row r="13" spans="1:59" x14ac:dyDescent="0.2">
      <c r="A13" s="174"/>
      <c r="B13" s="138" t="s">
        <v>86</v>
      </c>
      <c r="C13" s="148" t="s">
        <v>23</v>
      </c>
      <c r="D13" s="17" t="s">
        <v>7</v>
      </c>
      <c r="E13" s="30">
        <v>2</v>
      </c>
      <c r="F13" s="30">
        <v>4</v>
      </c>
      <c r="G13" s="30">
        <v>2</v>
      </c>
      <c r="H13" s="30">
        <v>4</v>
      </c>
      <c r="I13" s="30">
        <v>2</v>
      </c>
      <c r="J13" s="30">
        <v>4</v>
      </c>
      <c r="K13" s="30">
        <v>2</v>
      </c>
      <c r="L13" s="30">
        <v>4</v>
      </c>
      <c r="M13" s="30">
        <v>2</v>
      </c>
      <c r="N13" s="30">
        <v>4</v>
      </c>
      <c r="O13" s="30">
        <v>2</v>
      </c>
      <c r="P13" s="30">
        <v>4</v>
      </c>
      <c r="Q13" s="30">
        <v>2</v>
      </c>
      <c r="R13" s="30">
        <v>4</v>
      </c>
      <c r="S13" s="30">
        <v>2</v>
      </c>
      <c r="T13" s="30">
        <v>4</v>
      </c>
      <c r="U13" s="27"/>
      <c r="V13" s="90">
        <v>0</v>
      </c>
      <c r="W13" s="90">
        <v>0</v>
      </c>
      <c r="X13" s="80"/>
      <c r="Y13" s="87"/>
      <c r="Z13" s="87"/>
      <c r="AA13" s="32"/>
      <c r="AB13" s="32"/>
      <c r="AC13" s="32"/>
      <c r="AD13" s="32"/>
      <c r="AE13" s="32"/>
      <c r="AF13" s="32"/>
      <c r="AG13" s="32"/>
      <c r="AH13" s="30"/>
      <c r="AI13" s="30"/>
      <c r="AJ13" s="30"/>
      <c r="AK13" s="30"/>
      <c r="AL13" s="32"/>
      <c r="AM13" s="30"/>
      <c r="AN13" s="30"/>
      <c r="AO13" s="30"/>
      <c r="AP13" s="30"/>
      <c r="AQ13" s="23"/>
      <c r="AR13" s="27"/>
      <c r="AS13" s="30"/>
      <c r="AT13" s="23"/>
      <c r="AU13" s="23"/>
      <c r="AV13" s="23"/>
      <c r="AW13" s="88">
        <v>0</v>
      </c>
      <c r="AX13" s="88">
        <v>0</v>
      </c>
      <c r="AY13" s="88">
        <v>0</v>
      </c>
      <c r="AZ13" s="88">
        <v>0</v>
      </c>
      <c r="BA13" s="88">
        <v>0</v>
      </c>
      <c r="BB13" s="88">
        <v>0</v>
      </c>
      <c r="BC13" s="88">
        <v>0</v>
      </c>
      <c r="BD13" s="88">
        <v>0</v>
      </c>
      <c r="BE13" s="28">
        <f>SUM(E13:BD13)</f>
        <v>48</v>
      </c>
      <c r="BF13" s="28"/>
    </row>
    <row r="14" spans="1:59" x14ac:dyDescent="0.2">
      <c r="A14" s="174"/>
      <c r="B14" s="138"/>
      <c r="C14" s="148"/>
      <c r="D14" s="17" t="s">
        <v>8</v>
      </c>
      <c r="E14" s="39">
        <v>1</v>
      </c>
      <c r="F14" s="39">
        <v>1</v>
      </c>
      <c r="G14" s="39">
        <v>1</v>
      </c>
      <c r="H14" s="39">
        <v>1</v>
      </c>
      <c r="I14" s="39">
        <v>1</v>
      </c>
      <c r="J14" s="39">
        <v>1</v>
      </c>
      <c r="K14" s="39">
        <v>1</v>
      </c>
      <c r="L14" s="39">
        <v>1</v>
      </c>
      <c r="M14" s="39">
        <v>1</v>
      </c>
      <c r="N14" s="39">
        <v>1</v>
      </c>
      <c r="O14" s="39">
        <v>1</v>
      </c>
      <c r="P14" s="39">
        <v>1</v>
      </c>
      <c r="Q14" s="39">
        <v>1</v>
      </c>
      <c r="R14" s="39">
        <v>1</v>
      </c>
      <c r="S14" s="39">
        <v>1</v>
      </c>
      <c r="T14" s="39">
        <v>2</v>
      </c>
      <c r="U14" s="38"/>
      <c r="V14" s="90">
        <v>0</v>
      </c>
      <c r="W14" s="90">
        <v>0</v>
      </c>
      <c r="X14" s="80"/>
      <c r="Y14" s="87"/>
      <c r="Z14" s="87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30"/>
      <c r="AQ14" s="23"/>
      <c r="AR14" s="27"/>
      <c r="AS14" s="30"/>
      <c r="AT14" s="23"/>
      <c r="AU14" s="23"/>
      <c r="AV14" s="23"/>
      <c r="AW14" s="88">
        <v>0</v>
      </c>
      <c r="AX14" s="88">
        <v>0</v>
      </c>
      <c r="AY14" s="88">
        <v>0</v>
      </c>
      <c r="AZ14" s="88">
        <v>0</v>
      </c>
      <c r="BA14" s="88">
        <v>0</v>
      </c>
      <c r="BB14" s="88">
        <v>0</v>
      </c>
      <c r="BC14" s="88">
        <v>0</v>
      </c>
      <c r="BD14" s="88">
        <v>0</v>
      </c>
      <c r="BE14" s="28"/>
      <c r="BF14" s="40">
        <f>SUM(E14:AS14)</f>
        <v>17</v>
      </c>
    </row>
    <row r="15" spans="1:59" x14ac:dyDescent="0.2">
      <c r="A15" s="174"/>
      <c r="B15" s="138" t="s">
        <v>87</v>
      </c>
      <c r="C15" s="139" t="s">
        <v>30</v>
      </c>
      <c r="D15" s="17" t="s">
        <v>7</v>
      </c>
      <c r="E15" s="30">
        <v>2</v>
      </c>
      <c r="F15" s="30">
        <v>2</v>
      </c>
      <c r="G15" s="30">
        <v>2</v>
      </c>
      <c r="H15" s="30">
        <v>2</v>
      </c>
      <c r="I15" s="30">
        <v>2</v>
      </c>
      <c r="J15" s="30">
        <v>2</v>
      </c>
      <c r="K15" s="30">
        <v>2</v>
      </c>
      <c r="L15" s="30">
        <v>2</v>
      </c>
      <c r="M15" s="30">
        <v>2</v>
      </c>
      <c r="N15" s="30">
        <v>2</v>
      </c>
      <c r="O15" s="30">
        <v>2</v>
      </c>
      <c r="P15" s="30">
        <v>2</v>
      </c>
      <c r="Q15" s="30">
        <v>2</v>
      </c>
      <c r="R15" s="30">
        <v>2</v>
      </c>
      <c r="S15" s="30">
        <v>2</v>
      </c>
      <c r="T15" s="30">
        <v>2</v>
      </c>
      <c r="U15" s="27"/>
      <c r="V15" s="90">
        <v>0</v>
      </c>
      <c r="W15" s="90">
        <v>0</v>
      </c>
      <c r="X15" s="80">
        <v>2</v>
      </c>
      <c r="Y15" s="87">
        <v>2</v>
      </c>
      <c r="Z15" s="87">
        <v>2</v>
      </c>
      <c r="AA15" s="32">
        <v>2</v>
      </c>
      <c r="AB15" s="32">
        <v>2</v>
      </c>
      <c r="AC15" s="32">
        <v>2</v>
      </c>
      <c r="AD15" s="32">
        <v>2</v>
      </c>
      <c r="AE15" s="32">
        <v>2</v>
      </c>
      <c r="AF15" s="32">
        <v>2</v>
      </c>
      <c r="AG15" s="32">
        <v>2</v>
      </c>
      <c r="AH15" s="32">
        <v>2</v>
      </c>
      <c r="AI15" s="32">
        <v>2</v>
      </c>
      <c r="AJ15" s="32">
        <v>2</v>
      </c>
      <c r="AK15" s="32">
        <v>2</v>
      </c>
      <c r="AL15" s="32">
        <v>2</v>
      </c>
      <c r="AM15" s="32">
        <v>2</v>
      </c>
      <c r="AN15" s="32">
        <v>2</v>
      </c>
      <c r="AO15" s="32">
        <v>2</v>
      </c>
      <c r="AP15" s="32">
        <v>2</v>
      </c>
      <c r="AQ15" s="23">
        <v>2</v>
      </c>
      <c r="AR15" s="27"/>
      <c r="AS15" s="30"/>
      <c r="AT15" s="23"/>
      <c r="AU15" s="23"/>
      <c r="AV15" s="23"/>
      <c r="AW15" s="88">
        <v>0</v>
      </c>
      <c r="AX15" s="88">
        <v>0</v>
      </c>
      <c r="AY15" s="88">
        <v>0</v>
      </c>
      <c r="AZ15" s="88">
        <v>0</v>
      </c>
      <c r="BA15" s="88">
        <v>0</v>
      </c>
      <c r="BB15" s="88">
        <v>0</v>
      </c>
      <c r="BC15" s="88">
        <v>0</v>
      </c>
      <c r="BD15" s="88">
        <v>0</v>
      </c>
      <c r="BE15" s="28">
        <f>SUM(E15:BD15)</f>
        <v>72</v>
      </c>
      <c r="BF15" s="28"/>
    </row>
    <row r="16" spans="1:59" x14ac:dyDescent="0.2">
      <c r="A16" s="174"/>
      <c r="B16" s="138"/>
      <c r="C16" s="140"/>
      <c r="D16" s="17" t="s">
        <v>8</v>
      </c>
      <c r="E16" s="30"/>
      <c r="F16" s="30">
        <v>1</v>
      </c>
      <c r="G16" s="30"/>
      <c r="H16" s="30">
        <v>1</v>
      </c>
      <c r="I16" s="30"/>
      <c r="J16" s="30">
        <v>1</v>
      </c>
      <c r="K16" s="30"/>
      <c r="L16" s="30">
        <v>1</v>
      </c>
      <c r="M16" s="30"/>
      <c r="N16" s="30">
        <v>1</v>
      </c>
      <c r="O16" s="30"/>
      <c r="P16" s="30">
        <v>1</v>
      </c>
      <c r="Q16" s="30"/>
      <c r="R16" s="30">
        <v>1</v>
      </c>
      <c r="S16" s="30"/>
      <c r="T16" s="30"/>
      <c r="U16" s="27"/>
      <c r="V16" s="90">
        <v>0</v>
      </c>
      <c r="W16" s="90">
        <v>0</v>
      </c>
      <c r="X16" s="80"/>
      <c r="Y16" s="87"/>
      <c r="Z16" s="87"/>
      <c r="AA16" s="29"/>
      <c r="AB16" s="29"/>
      <c r="AC16" s="29"/>
      <c r="AD16" s="29"/>
      <c r="AE16" s="29"/>
      <c r="AF16" s="29">
        <v>1</v>
      </c>
      <c r="AG16" s="29">
        <v>1</v>
      </c>
      <c r="AH16" s="29"/>
      <c r="AI16" s="29">
        <v>1</v>
      </c>
      <c r="AJ16" s="29"/>
      <c r="AK16" s="29">
        <v>1</v>
      </c>
      <c r="AL16" s="29"/>
      <c r="AM16" s="29">
        <v>1</v>
      </c>
      <c r="AN16" s="29">
        <v>1</v>
      </c>
      <c r="AO16" s="29">
        <v>1</v>
      </c>
      <c r="AP16" s="30">
        <v>1</v>
      </c>
      <c r="AQ16" s="23"/>
      <c r="AR16" s="27"/>
      <c r="AS16" s="30"/>
      <c r="AT16" s="23"/>
      <c r="AU16" s="23"/>
      <c r="AV16" s="23"/>
      <c r="AW16" s="88">
        <v>0</v>
      </c>
      <c r="AX16" s="88">
        <v>0</v>
      </c>
      <c r="AY16" s="88">
        <v>0</v>
      </c>
      <c r="AZ16" s="88">
        <v>0</v>
      </c>
      <c r="BA16" s="88">
        <v>0</v>
      </c>
      <c r="BB16" s="88">
        <v>0</v>
      </c>
      <c r="BC16" s="88">
        <v>0</v>
      </c>
      <c r="BD16" s="88">
        <v>0</v>
      </c>
      <c r="BE16" s="28"/>
      <c r="BF16" s="40">
        <f>SUM(E16:AS16)</f>
        <v>15</v>
      </c>
    </row>
    <row r="17" spans="1:58" x14ac:dyDescent="0.2">
      <c r="A17" s="174"/>
      <c r="B17" s="138" t="s">
        <v>88</v>
      </c>
      <c r="C17" s="139" t="s">
        <v>106</v>
      </c>
      <c r="D17" s="17" t="s">
        <v>7</v>
      </c>
      <c r="E17" s="30">
        <v>2</v>
      </c>
      <c r="F17" s="30">
        <v>2</v>
      </c>
      <c r="G17" s="30">
        <v>2</v>
      </c>
      <c r="H17" s="30">
        <v>2</v>
      </c>
      <c r="I17" s="30">
        <v>2</v>
      </c>
      <c r="J17" s="30">
        <v>2</v>
      </c>
      <c r="K17" s="30">
        <v>2</v>
      </c>
      <c r="L17" s="30">
        <v>2</v>
      </c>
      <c r="M17" s="30">
        <v>2</v>
      </c>
      <c r="N17" s="30">
        <v>2</v>
      </c>
      <c r="O17" s="30">
        <v>2</v>
      </c>
      <c r="P17" s="30">
        <v>2</v>
      </c>
      <c r="Q17" s="30">
        <v>2</v>
      </c>
      <c r="R17" s="30">
        <v>2</v>
      </c>
      <c r="S17" s="30">
        <v>2</v>
      </c>
      <c r="T17" s="30">
        <v>2</v>
      </c>
      <c r="U17" s="33"/>
      <c r="V17" s="90">
        <v>0</v>
      </c>
      <c r="W17" s="90">
        <v>0</v>
      </c>
      <c r="X17" s="80"/>
      <c r="Y17" s="87"/>
      <c r="Z17" s="87"/>
      <c r="AA17" s="32"/>
      <c r="AB17" s="32"/>
      <c r="AC17" s="32"/>
      <c r="AD17" s="32"/>
      <c r="AE17" s="32"/>
      <c r="AF17" s="32"/>
      <c r="AG17" s="32"/>
      <c r="AH17" s="30"/>
      <c r="AI17" s="30"/>
      <c r="AJ17" s="30"/>
      <c r="AK17" s="30"/>
      <c r="AL17" s="32"/>
      <c r="AM17" s="30"/>
      <c r="AN17" s="30"/>
      <c r="AO17" s="30"/>
      <c r="AP17" s="30"/>
      <c r="AQ17" s="23"/>
      <c r="AR17" s="27"/>
      <c r="AS17" s="30"/>
      <c r="AT17" s="23"/>
      <c r="AU17" s="23"/>
      <c r="AV17" s="23"/>
      <c r="AW17" s="88">
        <v>0</v>
      </c>
      <c r="AX17" s="88">
        <v>0</v>
      </c>
      <c r="AY17" s="88">
        <v>0</v>
      </c>
      <c r="AZ17" s="88">
        <v>0</v>
      </c>
      <c r="BA17" s="88">
        <v>0</v>
      </c>
      <c r="BB17" s="88">
        <v>0</v>
      </c>
      <c r="BC17" s="88">
        <v>0</v>
      </c>
      <c r="BD17" s="88">
        <v>0</v>
      </c>
      <c r="BE17" s="28">
        <f>SUM(E17:BD17)</f>
        <v>32</v>
      </c>
      <c r="BF17" s="28"/>
    </row>
    <row r="18" spans="1:58" x14ac:dyDescent="0.2">
      <c r="A18" s="174"/>
      <c r="B18" s="138"/>
      <c r="C18" s="140"/>
      <c r="D18" s="17" t="s">
        <v>8</v>
      </c>
      <c r="E18" s="30">
        <v>1</v>
      </c>
      <c r="F18" s="30">
        <v>1</v>
      </c>
      <c r="G18" s="30">
        <v>1</v>
      </c>
      <c r="H18" s="30">
        <v>1</v>
      </c>
      <c r="I18" s="30">
        <v>1</v>
      </c>
      <c r="J18" s="30">
        <v>1</v>
      </c>
      <c r="K18" s="30">
        <v>1</v>
      </c>
      <c r="L18" s="30">
        <v>1</v>
      </c>
      <c r="M18" s="30">
        <v>1</v>
      </c>
      <c r="N18" s="30">
        <v>1</v>
      </c>
      <c r="O18" s="30">
        <v>1</v>
      </c>
      <c r="P18" s="30">
        <v>1</v>
      </c>
      <c r="Q18" s="30">
        <v>1</v>
      </c>
      <c r="R18" s="30">
        <v>1</v>
      </c>
      <c r="S18" s="30">
        <v>1</v>
      </c>
      <c r="T18" s="30">
        <v>1</v>
      </c>
      <c r="U18" s="27"/>
      <c r="V18" s="90">
        <v>0</v>
      </c>
      <c r="W18" s="90">
        <v>0</v>
      </c>
      <c r="X18" s="80"/>
      <c r="Y18" s="87"/>
      <c r="Z18" s="87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30"/>
      <c r="AQ18" s="23"/>
      <c r="AR18" s="27"/>
      <c r="AS18" s="30"/>
      <c r="AT18" s="23"/>
      <c r="AU18" s="23"/>
      <c r="AV18" s="23"/>
      <c r="AW18" s="88">
        <v>0</v>
      </c>
      <c r="AX18" s="88">
        <v>0</v>
      </c>
      <c r="AY18" s="88">
        <v>0</v>
      </c>
      <c r="AZ18" s="88">
        <v>0</v>
      </c>
      <c r="BA18" s="88">
        <v>0</v>
      </c>
      <c r="BB18" s="88">
        <v>0</v>
      </c>
      <c r="BC18" s="88">
        <v>0</v>
      </c>
      <c r="BD18" s="88">
        <v>0</v>
      </c>
      <c r="BE18" s="28"/>
      <c r="BF18" s="28">
        <f>SUM(E18:AS18)</f>
        <v>16</v>
      </c>
    </row>
    <row r="19" spans="1:58" x14ac:dyDescent="0.2">
      <c r="A19" s="174"/>
      <c r="B19" s="138" t="s">
        <v>89</v>
      </c>
      <c r="C19" s="139" t="s">
        <v>90</v>
      </c>
      <c r="D19" s="17" t="s">
        <v>7</v>
      </c>
      <c r="E19" s="30">
        <v>2</v>
      </c>
      <c r="F19" s="30">
        <v>2</v>
      </c>
      <c r="G19" s="30">
        <v>2</v>
      </c>
      <c r="H19" s="30">
        <v>2</v>
      </c>
      <c r="I19" s="30">
        <v>2</v>
      </c>
      <c r="J19" s="30">
        <v>2</v>
      </c>
      <c r="K19" s="30">
        <v>2</v>
      </c>
      <c r="L19" s="30">
        <v>2</v>
      </c>
      <c r="M19" s="30">
        <v>2</v>
      </c>
      <c r="N19" s="30">
        <v>2</v>
      </c>
      <c r="O19" s="30">
        <v>2</v>
      </c>
      <c r="P19" s="30">
        <v>2</v>
      </c>
      <c r="Q19" s="30">
        <v>2</v>
      </c>
      <c r="R19" s="30">
        <v>2</v>
      </c>
      <c r="S19" s="30">
        <v>2</v>
      </c>
      <c r="T19" s="30">
        <v>2</v>
      </c>
      <c r="U19" s="27"/>
      <c r="V19" s="90">
        <v>0</v>
      </c>
      <c r="W19" s="90">
        <v>0</v>
      </c>
      <c r="X19" s="80">
        <v>2</v>
      </c>
      <c r="Y19" s="87">
        <v>2</v>
      </c>
      <c r="Z19" s="87">
        <v>2</v>
      </c>
      <c r="AA19" s="30">
        <v>2</v>
      </c>
      <c r="AB19" s="30">
        <v>2</v>
      </c>
      <c r="AC19" s="30">
        <v>2</v>
      </c>
      <c r="AD19" s="30">
        <v>2</v>
      </c>
      <c r="AE19" s="30">
        <v>2</v>
      </c>
      <c r="AF19" s="30">
        <v>2</v>
      </c>
      <c r="AG19" s="30">
        <v>2</v>
      </c>
      <c r="AH19" s="30">
        <v>2</v>
      </c>
      <c r="AI19" s="30">
        <v>2</v>
      </c>
      <c r="AJ19" s="30">
        <v>2</v>
      </c>
      <c r="AK19" s="30">
        <v>2</v>
      </c>
      <c r="AL19" s="30">
        <v>2</v>
      </c>
      <c r="AM19" s="30">
        <v>2</v>
      </c>
      <c r="AN19" s="30">
        <v>2</v>
      </c>
      <c r="AO19" s="30">
        <v>2</v>
      </c>
      <c r="AP19" s="30">
        <v>2</v>
      </c>
      <c r="AQ19" s="23">
        <v>2</v>
      </c>
      <c r="AR19" s="27"/>
      <c r="AS19" s="30"/>
      <c r="AT19" s="23"/>
      <c r="AU19" s="23"/>
      <c r="AV19" s="23"/>
      <c r="AW19" s="88">
        <v>0</v>
      </c>
      <c r="AX19" s="88">
        <v>0</v>
      </c>
      <c r="AY19" s="88">
        <v>0</v>
      </c>
      <c r="AZ19" s="88">
        <v>0</v>
      </c>
      <c r="BA19" s="88">
        <v>0</v>
      </c>
      <c r="BB19" s="88">
        <v>0</v>
      </c>
      <c r="BC19" s="88">
        <v>0</v>
      </c>
      <c r="BD19" s="88">
        <v>0</v>
      </c>
      <c r="BE19" s="28">
        <f>SUM(E19:BD19)</f>
        <v>72</v>
      </c>
      <c r="BF19" s="28"/>
    </row>
    <row r="20" spans="1:58" x14ac:dyDescent="0.2">
      <c r="A20" s="174"/>
      <c r="B20" s="138"/>
      <c r="C20" s="140"/>
      <c r="D20" s="17" t="s">
        <v>8</v>
      </c>
      <c r="E20" s="30">
        <v>2</v>
      </c>
      <c r="F20" s="30">
        <v>2</v>
      </c>
      <c r="G20" s="30">
        <v>2</v>
      </c>
      <c r="H20" s="30">
        <v>2</v>
      </c>
      <c r="I20" s="30">
        <v>2</v>
      </c>
      <c r="J20" s="30">
        <v>2</v>
      </c>
      <c r="K20" s="30">
        <v>2</v>
      </c>
      <c r="L20" s="30">
        <v>2</v>
      </c>
      <c r="M20" s="30">
        <v>2</v>
      </c>
      <c r="N20" s="30">
        <v>2</v>
      </c>
      <c r="O20" s="30">
        <v>2</v>
      </c>
      <c r="P20" s="30">
        <v>2</v>
      </c>
      <c r="Q20" s="30">
        <v>2</v>
      </c>
      <c r="R20" s="30">
        <v>2</v>
      </c>
      <c r="S20" s="30">
        <v>2</v>
      </c>
      <c r="T20" s="30">
        <v>2</v>
      </c>
      <c r="U20" s="27"/>
      <c r="V20" s="90">
        <v>0</v>
      </c>
      <c r="W20" s="90">
        <v>0</v>
      </c>
      <c r="X20" s="80">
        <v>2</v>
      </c>
      <c r="Y20" s="87">
        <v>2</v>
      </c>
      <c r="Z20" s="87">
        <v>2</v>
      </c>
      <c r="AA20" s="30">
        <v>2</v>
      </c>
      <c r="AB20" s="30">
        <v>2</v>
      </c>
      <c r="AC20" s="30">
        <v>2</v>
      </c>
      <c r="AD20" s="30">
        <v>2</v>
      </c>
      <c r="AE20" s="30">
        <v>2</v>
      </c>
      <c r="AF20" s="30">
        <v>2</v>
      </c>
      <c r="AG20" s="30">
        <v>2</v>
      </c>
      <c r="AH20" s="30">
        <v>2</v>
      </c>
      <c r="AI20" s="30">
        <v>2</v>
      </c>
      <c r="AJ20" s="30">
        <v>2</v>
      </c>
      <c r="AK20" s="30">
        <v>2</v>
      </c>
      <c r="AL20" s="30">
        <v>2</v>
      </c>
      <c r="AM20" s="30">
        <v>2</v>
      </c>
      <c r="AN20" s="30">
        <v>2</v>
      </c>
      <c r="AO20" s="30">
        <v>2</v>
      </c>
      <c r="AP20" s="30">
        <v>2</v>
      </c>
      <c r="AQ20" s="23">
        <v>2</v>
      </c>
      <c r="AR20" s="27"/>
      <c r="AS20" s="30"/>
      <c r="AT20" s="23"/>
      <c r="AU20" s="23"/>
      <c r="AV20" s="23"/>
      <c r="AW20" s="88">
        <v>0</v>
      </c>
      <c r="AX20" s="88">
        <v>0</v>
      </c>
      <c r="AY20" s="88">
        <v>0</v>
      </c>
      <c r="AZ20" s="88">
        <v>0</v>
      </c>
      <c r="BA20" s="88">
        <v>0</v>
      </c>
      <c r="BB20" s="88">
        <v>0</v>
      </c>
      <c r="BC20" s="88">
        <v>0</v>
      </c>
      <c r="BD20" s="88">
        <v>0</v>
      </c>
      <c r="BE20" s="28"/>
      <c r="BF20" s="28">
        <f>SUM(E20:AS20)</f>
        <v>72</v>
      </c>
    </row>
    <row r="21" spans="1:58" x14ac:dyDescent="0.2">
      <c r="A21" s="174"/>
      <c r="B21" s="136" t="s">
        <v>10</v>
      </c>
      <c r="C21" s="136" t="s">
        <v>19</v>
      </c>
      <c r="D21" s="22" t="s">
        <v>7</v>
      </c>
      <c r="E21" s="25">
        <f>SUM(E23,E25)</f>
        <v>4</v>
      </c>
      <c r="F21" s="25">
        <f t="shared" ref="F21:T21" si="6">SUM(F23,F25)</f>
        <v>4</v>
      </c>
      <c r="G21" s="25">
        <f t="shared" si="6"/>
        <v>4</v>
      </c>
      <c r="H21" s="25">
        <f t="shared" si="6"/>
        <v>4</v>
      </c>
      <c r="I21" s="25">
        <f t="shared" si="6"/>
        <v>2</v>
      </c>
      <c r="J21" s="25">
        <f t="shared" si="6"/>
        <v>4</v>
      </c>
      <c r="K21" s="25">
        <f t="shared" si="6"/>
        <v>2</v>
      </c>
      <c r="L21" s="25">
        <f t="shared" si="6"/>
        <v>4</v>
      </c>
      <c r="M21" s="25">
        <f t="shared" si="6"/>
        <v>4</v>
      </c>
      <c r="N21" s="25">
        <f t="shared" si="6"/>
        <v>4</v>
      </c>
      <c r="O21" s="25">
        <f t="shared" si="6"/>
        <v>2</v>
      </c>
      <c r="P21" s="25">
        <f t="shared" si="6"/>
        <v>4</v>
      </c>
      <c r="Q21" s="25">
        <f t="shared" si="6"/>
        <v>4</v>
      </c>
      <c r="R21" s="25">
        <f t="shared" si="6"/>
        <v>4</v>
      </c>
      <c r="S21" s="25">
        <f t="shared" si="6"/>
        <v>4</v>
      </c>
      <c r="T21" s="25">
        <f t="shared" si="6"/>
        <v>4</v>
      </c>
      <c r="U21" s="26"/>
      <c r="V21" s="90">
        <v>0</v>
      </c>
      <c r="W21" s="90">
        <v>0</v>
      </c>
      <c r="X21" s="25">
        <f>X23+X25</f>
        <v>6</v>
      </c>
      <c r="Y21" s="25">
        <f t="shared" ref="Y21:AQ21" si="7">Y23+Y25</f>
        <v>4</v>
      </c>
      <c r="Z21" s="25">
        <f t="shared" si="7"/>
        <v>6</v>
      </c>
      <c r="AA21" s="25">
        <f t="shared" si="7"/>
        <v>4</v>
      </c>
      <c r="AB21" s="25">
        <f t="shared" si="7"/>
        <v>6</v>
      </c>
      <c r="AC21" s="25">
        <f t="shared" si="7"/>
        <v>4</v>
      </c>
      <c r="AD21" s="25">
        <f t="shared" si="7"/>
        <v>6</v>
      </c>
      <c r="AE21" s="25">
        <f t="shared" si="7"/>
        <v>4</v>
      </c>
      <c r="AF21" s="25">
        <f t="shared" si="7"/>
        <v>6</v>
      </c>
      <c r="AG21" s="25">
        <f t="shared" si="7"/>
        <v>4</v>
      </c>
      <c r="AH21" s="25">
        <f t="shared" si="7"/>
        <v>6</v>
      </c>
      <c r="AI21" s="25">
        <f t="shared" si="7"/>
        <v>4</v>
      </c>
      <c r="AJ21" s="25">
        <f t="shared" si="7"/>
        <v>6</v>
      </c>
      <c r="AK21" s="25">
        <f t="shared" si="7"/>
        <v>4</v>
      </c>
      <c r="AL21" s="25">
        <f t="shared" si="7"/>
        <v>6</v>
      </c>
      <c r="AM21" s="25">
        <f t="shared" si="7"/>
        <v>4</v>
      </c>
      <c r="AN21" s="25">
        <f t="shared" si="7"/>
        <v>4</v>
      </c>
      <c r="AO21" s="25">
        <f t="shared" si="7"/>
        <v>2</v>
      </c>
      <c r="AP21" s="25">
        <f t="shared" si="7"/>
        <v>2</v>
      </c>
      <c r="AQ21" s="25">
        <f t="shared" si="7"/>
        <v>2</v>
      </c>
      <c r="AR21" s="26">
        <f t="shared" ref="AR21:AV22" si="8">SUM(AR23,AR25)</f>
        <v>0</v>
      </c>
      <c r="AS21" s="25">
        <f t="shared" si="8"/>
        <v>0</v>
      </c>
      <c r="AT21" s="25">
        <f t="shared" si="8"/>
        <v>0</v>
      </c>
      <c r="AU21" s="25">
        <f t="shared" si="8"/>
        <v>0</v>
      </c>
      <c r="AV21" s="25">
        <f t="shared" si="8"/>
        <v>0</v>
      </c>
      <c r="AW21" s="88">
        <v>0</v>
      </c>
      <c r="AX21" s="88">
        <v>0</v>
      </c>
      <c r="AY21" s="88">
        <v>0</v>
      </c>
      <c r="AZ21" s="88">
        <v>0</v>
      </c>
      <c r="BA21" s="88">
        <v>0</v>
      </c>
      <c r="BB21" s="88">
        <v>0</v>
      </c>
      <c r="BC21" s="88">
        <v>0</v>
      </c>
      <c r="BD21" s="88">
        <v>0</v>
      </c>
      <c r="BE21" s="37">
        <f>SUM(E21:BD21)</f>
        <v>148</v>
      </c>
      <c r="BF21" s="37"/>
    </row>
    <row r="22" spans="1:58" x14ac:dyDescent="0.2">
      <c r="A22" s="174"/>
      <c r="B22" s="136"/>
      <c r="C22" s="136"/>
      <c r="D22" s="22" t="s">
        <v>8</v>
      </c>
      <c r="E22" s="25">
        <f>SUM(E24,E26)</f>
        <v>2</v>
      </c>
      <c r="F22" s="25">
        <f t="shared" ref="F22:T22" si="9">SUM(F24,F26)</f>
        <v>2</v>
      </c>
      <c r="G22" s="25">
        <f t="shared" si="9"/>
        <v>2</v>
      </c>
      <c r="H22" s="25">
        <f t="shared" si="9"/>
        <v>2</v>
      </c>
      <c r="I22" s="25">
        <f t="shared" si="9"/>
        <v>1</v>
      </c>
      <c r="J22" s="25">
        <f t="shared" si="9"/>
        <v>2</v>
      </c>
      <c r="K22" s="25">
        <f t="shared" si="9"/>
        <v>1</v>
      </c>
      <c r="L22" s="25">
        <f t="shared" si="9"/>
        <v>2</v>
      </c>
      <c r="M22" s="25">
        <f t="shared" si="9"/>
        <v>2</v>
      </c>
      <c r="N22" s="25">
        <f t="shared" si="9"/>
        <v>2</v>
      </c>
      <c r="O22" s="25">
        <f t="shared" si="9"/>
        <v>1</v>
      </c>
      <c r="P22" s="25">
        <f t="shared" si="9"/>
        <v>2</v>
      </c>
      <c r="Q22" s="25">
        <f t="shared" si="9"/>
        <v>2</v>
      </c>
      <c r="R22" s="25">
        <f t="shared" si="9"/>
        <v>2</v>
      </c>
      <c r="S22" s="25">
        <f t="shared" si="9"/>
        <v>2</v>
      </c>
      <c r="T22" s="25">
        <f t="shared" si="9"/>
        <v>2</v>
      </c>
      <c r="U22" s="26"/>
      <c r="V22" s="90">
        <v>0</v>
      </c>
      <c r="W22" s="90">
        <v>0</v>
      </c>
      <c r="X22" s="25">
        <f>X24+X26</f>
        <v>3</v>
      </c>
      <c r="Y22" s="25">
        <f t="shared" ref="Y22:AQ22" si="10">Y24+Y26</f>
        <v>2</v>
      </c>
      <c r="Z22" s="25">
        <f t="shared" si="10"/>
        <v>3</v>
      </c>
      <c r="AA22" s="25">
        <f t="shared" si="10"/>
        <v>2</v>
      </c>
      <c r="AB22" s="25">
        <f t="shared" si="10"/>
        <v>3</v>
      </c>
      <c r="AC22" s="25">
        <f t="shared" si="10"/>
        <v>2</v>
      </c>
      <c r="AD22" s="25">
        <f t="shared" si="10"/>
        <v>3</v>
      </c>
      <c r="AE22" s="25">
        <f t="shared" si="10"/>
        <v>2</v>
      </c>
      <c r="AF22" s="25">
        <f t="shared" si="10"/>
        <v>3</v>
      </c>
      <c r="AG22" s="25">
        <f t="shared" si="10"/>
        <v>2</v>
      </c>
      <c r="AH22" s="25">
        <f t="shared" si="10"/>
        <v>3</v>
      </c>
      <c r="AI22" s="25">
        <f t="shared" si="10"/>
        <v>2</v>
      </c>
      <c r="AJ22" s="25">
        <f t="shared" si="10"/>
        <v>3</v>
      </c>
      <c r="AK22" s="25">
        <f t="shared" si="10"/>
        <v>2</v>
      </c>
      <c r="AL22" s="25">
        <f t="shared" si="10"/>
        <v>3</v>
      </c>
      <c r="AM22" s="25">
        <f t="shared" si="10"/>
        <v>2</v>
      </c>
      <c r="AN22" s="25">
        <f t="shared" si="10"/>
        <v>2</v>
      </c>
      <c r="AO22" s="25">
        <f t="shared" si="10"/>
        <v>1</v>
      </c>
      <c r="AP22" s="25">
        <f t="shared" si="10"/>
        <v>1</v>
      </c>
      <c r="AQ22" s="25">
        <f t="shared" si="10"/>
        <v>1</v>
      </c>
      <c r="AR22" s="26">
        <f t="shared" si="8"/>
        <v>0</v>
      </c>
      <c r="AS22" s="25">
        <f t="shared" si="8"/>
        <v>0</v>
      </c>
      <c r="AT22" s="25">
        <f t="shared" si="8"/>
        <v>0</v>
      </c>
      <c r="AU22" s="25">
        <f t="shared" si="8"/>
        <v>0</v>
      </c>
      <c r="AV22" s="25">
        <f t="shared" si="8"/>
        <v>0</v>
      </c>
      <c r="AW22" s="88">
        <v>0</v>
      </c>
      <c r="AX22" s="88">
        <v>0</v>
      </c>
      <c r="AY22" s="88">
        <v>0</v>
      </c>
      <c r="AZ22" s="88">
        <v>0</v>
      </c>
      <c r="BA22" s="88">
        <v>0</v>
      </c>
      <c r="BB22" s="88">
        <v>0</v>
      </c>
      <c r="BC22" s="88">
        <v>0</v>
      </c>
      <c r="BD22" s="88">
        <v>0</v>
      </c>
      <c r="BE22" s="28"/>
      <c r="BF22" s="37">
        <f>SUM(E22:AS22)</f>
        <v>74</v>
      </c>
    </row>
    <row r="23" spans="1:58" x14ac:dyDescent="0.2">
      <c r="A23" s="174"/>
      <c r="B23" s="143" t="s">
        <v>91</v>
      </c>
      <c r="C23" s="139" t="s">
        <v>109</v>
      </c>
      <c r="D23" s="17" t="s">
        <v>7</v>
      </c>
      <c r="E23" s="30">
        <v>4</v>
      </c>
      <c r="F23" s="30">
        <v>4</v>
      </c>
      <c r="G23" s="30">
        <v>4</v>
      </c>
      <c r="H23" s="30">
        <v>4</v>
      </c>
      <c r="I23" s="30">
        <v>2</v>
      </c>
      <c r="J23" s="30">
        <v>4</v>
      </c>
      <c r="K23" s="30">
        <v>2</v>
      </c>
      <c r="L23" s="30">
        <v>4</v>
      </c>
      <c r="M23" s="30">
        <v>4</v>
      </c>
      <c r="N23" s="30">
        <v>4</v>
      </c>
      <c r="O23" s="30">
        <v>2</v>
      </c>
      <c r="P23" s="30">
        <v>4</v>
      </c>
      <c r="Q23" s="30">
        <v>4</v>
      </c>
      <c r="R23" s="30">
        <v>4</v>
      </c>
      <c r="S23" s="30">
        <v>4</v>
      </c>
      <c r="T23" s="30">
        <v>4</v>
      </c>
      <c r="U23" s="27"/>
      <c r="V23" s="90">
        <v>0</v>
      </c>
      <c r="W23" s="90">
        <v>0</v>
      </c>
      <c r="X23" s="23"/>
      <c r="Y23" s="91"/>
      <c r="Z23" s="91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23"/>
      <c r="AR23" s="27"/>
      <c r="AS23" s="30"/>
      <c r="AT23" s="23"/>
      <c r="AU23" s="23"/>
      <c r="AV23" s="23"/>
      <c r="AW23" s="88">
        <v>0</v>
      </c>
      <c r="AX23" s="88">
        <v>0</v>
      </c>
      <c r="AY23" s="88">
        <v>0</v>
      </c>
      <c r="AZ23" s="88">
        <v>0</v>
      </c>
      <c r="BA23" s="88">
        <v>0</v>
      </c>
      <c r="BB23" s="88">
        <v>0</v>
      </c>
      <c r="BC23" s="88">
        <v>0</v>
      </c>
      <c r="BD23" s="88">
        <v>0</v>
      </c>
      <c r="BE23" s="28">
        <f>SUM(E23:BD23)</f>
        <v>58</v>
      </c>
      <c r="BF23" s="28"/>
    </row>
    <row r="24" spans="1:58" x14ac:dyDescent="0.2">
      <c r="A24" s="174"/>
      <c r="B24" s="143"/>
      <c r="C24" s="140"/>
      <c r="D24" s="17" t="s">
        <v>8</v>
      </c>
      <c r="E24" s="30">
        <v>2</v>
      </c>
      <c r="F24" s="30">
        <v>2</v>
      </c>
      <c r="G24" s="30">
        <v>2</v>
      </c>
      <c r="H24" s="30">
        <v>2</v>
      </c>
      <c r="I24" s="30">
        <v>1</v>
      </c>
      <c r="J24" s="30">
        <v>2</v>
      </c>
      <c r="K24" s="30">
        <v>1</v>
      </c>
      <c r="L24" s="30">
        <v>2</v>
      </c>
      <c r="M24" s="30">
        <v>2</v>
      </c>
      <c r="N24" s="30">
        <v>2</v>
      </c>
      <c r="O24" s="30">
        <v>1</v>
      </c>
      <c r="P24" s="30">
        <v>2</v>
      </c>
      <c r="Q24" s="30">
        <v>2</v>
      </c>
      <c r="R24" s="30">
        <v>2</v>
      </c>
      <c r="S24" s="30">
        <v>2</v>
      </c>
      <c r="T24" s="30">
        <v>2</v>
      </c>
      <c r="U24" s="27"/>
      <c r="V24" s="90">
        <v>0</v>
      </c>
      <c r="W24" s="90">
        <v>0</v>
      </c>
      <c r="X24" s="23"/>
      <c r="Y24" s="87"/>
      <c r="Z24" s="87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3"/>
      <c r="AR24" s="27"/>
      <c r="AS24" s="30"/>
      <c r="AT24" s="23"/>
      <c r="AU24" s="23"/>
      <c r="AV24" s="23"/>
      <c r="AW24" s="88">
        <v>0</v>
      </c>
      <c r="AX24" s="88">
        <v>0</v>
      </c>
      <c r="AY24" s="88">
        <v>0</v>
      </c>
      <c r="AZ24" s="88">
        <v>0</v>
      </c>
      <c r="BA24" s="88">
        <v>0</v>
      </c>
      <c r="BB24" s="88">
        <v>0</v>
      </c>
      <c r="BC24" s="88">
        <v>0</v>
      </c>
      <c r="BD24" s="88">
        <v>0</v>
      </c>
      <c r="BE24" s="28"/>
      <c r="BF24" s="28">
        <f>SUM(E24:AS24)</f>
        <v>29</v>
      </c>
    </row>
    <row r="25" spans="1:58" x14ac:dyDescent="0.2">
      <c r="A25" s="174"/>
      <c r="B25" s="143" t="s">
        <v>92</v>
      </c>
      <c r="C25" s="139" t="s">
        <v>93</v>
      </c>
      <c r="D25" s="17" t="s">
        <v>7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27"/>
      <c r="V25" s="90">
        <v>0</v>
      </c>
      <c r="W25" s="90">
        <v>0</v>
      </c>
      <c r="X25" s="80">
        <v>6</v>
      </c>
      <c r="Y25" s="87">
        <v>4</v>
      </c>
      <c r="Z25" s="87">
        <v>6</v>
      </c>
      <c r="AA25" s="32">
        <v>4</v>
      </c>
      <c r="AB25" s="32">
        <v>6</v>
      </c>
      <c r="AC25" s="32">
        <v>4</v>
      </c>
      <c r="AD25" s="32">
        <v>6</v>
      </c>
      <c r="AE25" s="32">
        <v>4</v>
      </c>
      <c r="AF25" s="32">
        <v>6</v>
      </c>
      <c r="AG25" s="32">
        <v>4</v>
      </c>
      <c r="AH25" s="30">
        <v>6</v>
      </c>
      <c r="AI25" s="30">
        <v>4</v>
      </c>
      <c r="AJ25" s="30">
        <v>6</v>
      </c>
      <c r="AK25" s="30">
        <v>4</v>
      </c>
      <c r="AL25" s="32">
        <v>6</v>
      </c>
      <c r="AM25" s="30">
        <v>4</v>
      </c>
      <c r="AN25" s="30">
        <v>4</v>
      </c>
      <c r="AO25" s="30">
        <v>2</v>
      </c>
      <c r="AP25" s="30">
        <v>2</v>
      </c>
      <c r="AQ25" s="23">
        <v>2</v>
      </c>
      <c r="AR25" s="27"/>
      <c r="AS25" s="30"/>
      <c r="AT25" s="23"/>
      <c r="AU25" s="23"/>
      <c r="AV25" s="23"/>
      <c r="AW25" s="88">
        <v>0</v>
      </c>
      <c r="AX25" s="88">
        <v>0</v>
      </c>
      <c r="AY25" s="88">
        <v>0</v>
      </c>
      <c r="AZ25" s="88">
        <v>0</v>
      </c>
      <c r="BA25" s="88">
        <v>0</v>
      </c>
      <c r="BB25" s="88">
        <v>0</v>
      </c>
      <c r="BC25" s="88">
        <v>0</v>
      </c>
      <c r="BD25" s="88">
        <v>0</v>
      </c>
      <c r="BE25" s="28">
        <f>SUM(E25:BD25)</f>
        <v>90</v>
      </c>
      <c r="BF25" s="28"/>
    </row>
    <row r="26" spans="1:58" x14ac:dyDescent="0.2">
      <c r="A26" s="174"/>
      <c r="B26" s="143"/>
      <c r="C26" s="140"/>
      <c r="D26" s="17" t="s">
        <v>8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27"/>
      <c r="V26" s="90">
        <v>0</v>
      </c>
      <c r="W26" s="90">
        <v>0</v>
      </c>
      <c r="X26" s="23">
        <v>3</v>
      </c>
      <c r="Y26" s="87">
        <v>2</v>
      </c>
      <c r="Z26" s="87">
        <v>3</v>
      </c>
      <c r="AA26" s="29">
        <v>2</v>
      </c>
      <c r="AB26" s="29">
        <v>3</v>
      </c>
      <c r="AC26" s="29">
        <v>2</v>
      </c>
      <c r="AD26" s="29">
        <v>3</v>
      </c>
      <c r="AE26" s="29">
        <v>2</v>
      </c>
      <c r="AF26" s="29">
        <v>3</v>
      </c>
      <c r="AG26" s="29">
        <v>2</v>
      </c>
      <c r="AH26" s="29">
        <v>3</v>
      </c>
      <c r="AI26" s="29">
        <v>2</v>
      </c>
      <c r="AJ26" s="29">
        <v>3</v>
      </c>
      <c r="AK26" s="29">
        <v>2</v>
      </c>
      <c r="AL26" s="29">
        <v>3</v>
      </c>
      <c r="AM26" s="29">
        <v>2</v>
      </c>
      <c r="AN26" s="29">
        <v>2</v>
      </c>
      <c r="AO26" s="29">
        <v>1</v>
      </c>
      <c r="AP26" s="30">
        <v>1</v>
      </c>
      <c r="AQ26" s="23">
        <v>1</v>
      </c>
      <c r="AR26" s="27"/>
      <c r="AS26" s="30"/>
      <c r="AT26" s="23"/>
      <c r="AU26" s="23"/>
      <c r="AV26" s="23"/>
      <c r="AW26" s="88">
        <v>0</v>
      </c>
      <c r="AX26" s="88">
        <v>0</v>
      </c>
      <c r="AY26" s="88">
        <v>0</v>
      </c>
      <c r="AZ26" s="88">
        <v>0</v>
      </c>
      <c r="BA26" s="88">
        <v>0</v>
      </c>
      <c r="BB26" s="88">
        <v>0</v>
      </c>
      <c r="BC26" s="88">
        <v>0</v>
      </c>
      <c r="BD26" s="88">
        <v>0</v>
      </c>
      <c r="BE26" s="28"/>
      <c r="BF26" s="28">
        <f>SUM(E26:AS26)</f>
        <v>45</v>
      </c>
    </row>
    <row r="27" spans="1:58" x14ac:dyDescent="0.2">
      <c r="A27" s="174"/>
      <c r="B27" s="136" t="s">
        <v>13</v>
      </c>
      <c r="C27" s="141" t="s">
        <v>14</v>
      </c>
      <c r="D27" s="22" t="s">
        <v>7</v>
      </c>
      <c r="E27" s="25">
        <f t="shared" ref="E27:T27" si="11">SUM(E29,E47)</f>
        <v>24</v>
      </c>
      <c r="F27" s="25">
        <f t="shared" si="11"/>
        <v>22</v>
      </c>
      <c r="G27" s="25">
        <f t="shared" si="11"/>
        <v>24</v>
      </c>
      <c r="H27" s="25">
        <f t="shared" si="11"/>
        <v>22</v>
      </c>
      <c r="I27" s="25">
        <f t="shared" si="11"/>
        <v>26</v>
      </c>
      <c r="J27" s="25">
        <f t="shared" si="11"/>
        <v>22</v>
      </c>
      <c r="K27" s="25">
        <f t="shared" si="11"/>
        <v>26</v>
      </c>
      <c r="L27" s="25">
        <f t="shared" si="11"/>
        <v>22</v>
      </c>
      <c r="M27" s="25">
        <f t="shared" si="11"/>
        <v>24</v>
      </c>
      <c r="N27" s="25">
        <f t="shared" si="11"/>
        <v>22</v>
      </c>
      <c r="O27" s="25">
        <f t="shared" si="11"/>
        <v>26</v>
      </c>
      <c r="P27" s="25">
        <f t="shared" si="11"/>
        <v>22</v>
      </c>
      <c r="Q27" s="25">
        <f t="shared" si="11"/>
        <v>24</v>
      </c>
      <c r="R27" s="25">
        <f t="shared" si="11"/>
        <v>22</v>
      </c>
      <c r="S27" s="25">
        <f t="shared" si="11"/>
        <v>24</v>
      </c>
      <c r="T27" s="25">
        <f t="shared" si="11"/>
        <v>22</v>
      </c>
      <c r="U27" s="26"/>
      <c r="V27" s="90">
        <v>0</v>
      </c>
      <c r="W27" s="90">
        <v>0</v>
      </c>
      <c r="X27" s="25">
        <f>X29+X47</f>
        <v>24</v>
      </c>
      <c r="Y27" s="25">
        <f t="shared" ref="Y27:AQ27" si="12">Y29+Y47</f>
        <v>26</v>
      </c>
      <c r="Z27" s="25">
        <f t="shared" si="12"/>
        <v>24</v>
      </c>
      <c r="AA27" s="25">
        <f t="shared" si="12"/>
        <v>26</v>
      </c>
      <c r="AB27" s="25">
        <f t="shared" si="12"/>
        <v>24</v>
      </c>
      <c r="AC27" s="25">
        <f t="shared" si="12"/>
        <v>26</v>
      </c>
      <c r="AD27" s="25">
        <f t="shared" si="12"/>
        <v>24</v>
      </c>
      <c r="AE27" s="25">
        <f t="shared" si="12"/>
        <v>26</v>
      </c>
      <c r="AF27" s="25">
        <f t="shared" si="12"/>
        <v>24</v>
      </c>
      <c r="AG27" s="25">
        <f t="shared" si="12"/>
        <v>26</v>
      </c>
      <c r="AH27" s="25">
        <f t="shared" si="12"/>
        <v>24</v>
      </c>
      <c r="AI27" s="25">
        <f t="shared" si="12"/>
        <v>26</v>
      </c>
      <c r="AJ27" s="25">
        <f t="shared" si="12"/>
        <v>24</v>
      </c>
      <c r="AK27" s="25">
        <f t="shared" si="12"/>
        <v>26</v>
      </c>
      <c r="AL27" s="25">
        <f t="shared" si="12"/>
        <v>24</v>
      </c>
      <c r="AM27" s="25">
        <f t="shared" si="12"/>
        <v>26</v>
      </c>
      <c r="AN27" s="25">
        <f t="shared" si="12"/>
        <v>24</v>
      </c>
      <c r="AO27" s="25">
        <f t="shared" si="12"/>
        <v>26</v>
      </c>
      <c r="AP27" s="25">
        <f t="shared" si="12"/>
        <v>26</v>
      </c>
      <c r="AQ27" s="25">
        <f t="shared" si="12"/>
        <v>26</v>
      </c>
      <c r="AR27" s="26">
        <f t="shared" ref="AR27:AV28" si="13">SUM(AR29,AR47)</f>
        <v>0</v>
      </c>
      <c r="AS27" s="25">
        <f t="shared" si="13"/>
        <v>36</v>
      </c>
      <c r="AT27" s="25">
        <f t="shared" si="13"/>
        <v>36</v>
      </c>
      <c r="AU27" s="25">
        <f t="shared" si="13"/>
        <v>36</v>
      </c>
      <c r="AV27" s="25">
        <f t="shared" si="13"/>
        <v>36</v>
      </c>
      <c r="AW27" s="88">
        <v>0</v>
      </c>
      <c r="AX27" s="88">
        <v>0</v>
      </c>
      <c r="AY27" s="88">
        <v>0</v>
      </c>
      <c r="AZ27" s="88">
        <v>0</v>
      </c>
      <c r="BA27" s="88">
        <v>0</v>
      </c>
      <c r="BB27" s="88">
        <v>0</v>
      </c>
      <c r="BC27" s="88">
        <v>0</v>
      </c>
      <c r="BD27" s="88">
        <v>0</v>
      </c>
      <c r="BE27" s="28">
        <f>SUM(E27:BD27)</f>
        <v>1020</v>
      </c>
      <c r="BF27" s="37"/>
    </row>
    <row r="28" spans="1:58" x14ac:dyDescent="0.2">
      <c r="A28" s="174"/>
      <c r="B28" s="136"/>
      <c r="C28" s="142"/>
      <c r="D28" s="22" t="s">
        <v>8</v>
      </c>
      <c r="E28" s="25">
        <f t="shared" ref="E28:T28" si="14">SUM(E30,E48)</f>
        <v>12</v>
      </c>
      <c r="F28" s="25">
        <f t="shared" si="14"/>
        <v>11</v>
      </c>
      <c r="G28" s="25">
        <f t="shared" si="14"/>
        <v>12</v>
      </c>
      <c r="H28" s="25">
        <f t="shared" si="14"/>
        <v>11</v>
      </c>
      <c r="I28" s="25">
        <f t="shared" si="14"/>
        <v>13</v>
      </c>
      <c r="J28" s="25">
        <f t="shared" si="14"/>
        <v>11</v>
      </c>
      <c r="K28" s="25">
        <f t="shared" si="14"/>
        <v>13</v>
      </c>
      <c r="L28" s="25">
        <f t="shared" si="14"/>
        <v>11</v>
      </c>
      <c r="M28" s="25">
        <f t="shared" si="14"/>
        <v>13</v>
      </c>
      <c r="N28" s="25">
        <f t="shared" si="14"/>
        <v>11</v>
      </c>
      <c r="O28" s="25">
        <f t="shared" si="14"/>
        <v>13</v>
      </c>
      <c r="P28" s="25">
        <f t="shared" si="14"/>
        <v>11</v>
      </c>
      <c r="Q28" s="25">
        <f t="shared" si="14"/>
        <v>12</v>
      </c>
      <c r="R28" s="25">
        <f t="shared" si="14"/>
        <v>11</v>
      </c>
      <c r="S28" s="25">
        <f t="shared" si="14"/>
        <v>12</v>
      </c>
      <c r="T28" s="25">
        <f t="shared" si="14"/>
        <v>11</v>
      </c>
      <c r="U28" s="26"/>
      <c r="V28" s="90">
        <v>0</v>
      </c>
      <c r="W28" s="90">
        <v>0</v>
      </c>
      <c r="X28" s="25">
        <f>X30+X48</f>
        <v>12</v>
      </c>
      <c r="Y28" s="25">
        <f t="shared" ref="Y28:AQ28" si="15">Y30+Y48</f>
        <v>13</v>
      </c>
      <c r="Z28" s="25">
        <f t="shared" si="15"/>
        <v>12</v>
      </c>
      <c r="AA28" s="25">
        <f t="shared" si="15"/>
        <v>13</v>
      </c>
      <c r="AB28" s="25">
        <f t="shared" si="15"/>
        <v>12</v>
      </c>
      <c r="AC28" s="25">
        <f t="shared" si="15"/>
        <v>13</v>
      </c>
      <c r="AD28" s="25">
        <f t="shared" si="15"/>
        <v>12</v>
      </c>
      <c r="AE28" s="25">
        <f t="shared" si="15"/>
        <v>13</v>
      </c>
      <c r="AF28" s="25">
        <f t="shared" si="15"/>
        <v>12</v>
      </c>
      <c r="AG28" s="25">
        <f t="shared" si="15"/>
        <v>13</v>
      </c>
      <c r="AH28" s="25">
        <f t="shared" si="15"/>
        <v>12</v>
      </c>
      <c r="AI28" s="25">
        <f t="shared" si="15"/>
        <v>13</v>
      </c>
      <c r="AJ28" s="25">
        <f t="shared" si="15"/>
        <v>12</v>
      </c>
      <c r="AK28" s="25">
        <f t="shared" si="15"/>
        <v>13</v>
      </c>
      <c r="AL28" s="25">
        <f t="shared" si="15"/>
        <v>12</v>
      </c>
      <c r="AM28" s="25">
        <f t="shared" si="15"/>
        <v>13</v>
      </c>
      <c r="AN28" s="25">
        <f t="shared" si="15"/>
        <v>12</v>
      </c>
      <c r="AO28" s="25">
        <f t="shared" si="15"/>
        <v>13</v>
      </c>
      <c r="AP28" s="25">
        <f t="shared" si="15"/>
        <v>13</v>
      </c>
      <c r="AQ28" s="25">
        <f t="shared" si="15"/>
        <v>13</v>
      </c>
      <c r="AR28" s="26">
        <f t="shared" si="13"/>
        <v>0</v>
      </c>
      <c r="AS28" s="25">
        <f t="shared" si="13"/>
        <v>0</v>
      </c>
      <c r="AT28" s="25">
        <f t="shared" si="13"/>
        <v>0</v>
      </c>
      <c r="AU28" s="25">
        <f t="shared" si="13"/>
        <v>0</v>
      </c>
      <c r="AV28" s="25">
        <f t="shared" si="13"/>
        <v>0</v>
      </c>
      <c r="AW28" s="88">
        <v>0</v>
      </c>
      <c r="AX28" s="88">
        <v>0</v>
      </c>
      <c r="AY28" s="88">
        <v>0</v>
      </c>
      <c r="AZ28" s="88">
        <v>0</v>
      </c>
      <c r="BA28" s="88">
        <v>0</v>
      </c>
      <c r="BB28" s="88">
        <v>0</v>
      </c>
      <c r="BC28" s="88">
        <v>0</v>
      </c>
      <c r="BD28" s="88">
        <v>0</v>
      </c>
      <c r="BE28" s="28"/>
      <c r="BF28" s="37">
        <f>SUM(E28:AS28)</f>
        <v>439</v>
      </c>
    </row>
    <row r="29" spans="1:58" x14ac:dyDescent="0.2">
      <c r="A29" s="174"/>
      <c r="B29" s="136" t="s">
        <v>11</v>
      </c>
      <c r="C29" s="141" t="s">
        <v>94</v>
      </c>
      <c r="D29" s="22" t="s">
        <v>7</v>
      </c>
      <c r="E29" s="25">
        <f t="shared" ref="E29:T29" si="16">SUM(E31,E33,E35,E37,E39,E41,E43)</f>
        <v>24</v>
      </c>
      <c r="F29" s="25">
        <f t="shared" si="16"/>
        <v>22</v>
      </c>
      <c r="G29" s="25">
        <f t="shared" si="16"/>
        <v>24</v>
      </c>
      <c r="H29" s="25">
        <f t="shared" si="16"/>
        <v>22</v>
      </c>
      <c r="I29" s="25">
        <f t="shared" si="16"/>
        <v>26</v>
      </c>
      <c r="J29" s="25">
        <f t="shared" si="16"/>
        <v>22</v>
      </c>
      <c r="K29" s="25">
        <f t="shared" si="16"/>
        <v>26</v>
      </c>
      <c r="L29" s="25">
        <f t="shared" si="16"/>
        <v>22</v>
      </c>
      <c r="M29" s="25">
        <f t="shared" si="16"/>
        <v>24</v>
      </c>
      <c r="N29" s="25">
        <f t="shared" si="16"/>
        <v>22</v>
      </c>
      <c r="O29" s="25">
        <f t="shared" si="16"/>
        <v>26</v>
      </c>
      <c r="P29" s="25">
        <f t="shared" si="16"/>
        <v>22</v>
      </c>
      <c r="Q29" s="25">
        <f t="shared" si="16"/>
        <v>24</v>
      </c>
      <c r="R29" s="25">
        <f t="shared" si="16"/>
        <v>22</v>
      </c>
      <c r="S29" s="25">
        <f t="shared" si="16"/>
        <v>24</v>
      </c>
      <c r="T29" s="25">
        <f t="shared" si="16"/>
        <v>22</v>
      </c>
      <c r="U29" s="26"/>
      <c r="V29" s="90">
        <v>0</v>
      </c>
      <c r="W29" s="90">
        <v>0</v>
      </c>
      <c r="X29" s="47">
        <f>X31+X33+X35+X37+X39+X41+X43+X45</f>
        <v>18</v>
      </c>
      <c r="Y29" s="47">
        <f t="shared" ref="Y29:AQ29" si="17">Y31+Y33+Y35+Y37+Y39+Y41+Y43+Y45</f>
        <v>20</v>
      </c>
      <c r="Z29" s="47">
        <f t="shared" si="17"/>
        <v>18</v>
      </c>
      <c r="AA29" s="47">
        <f t="shared" si="17"/>
        <v>20</v>
      </c>
      <c r="AB29" s="47">
        <f t="shared" si="17"/>
        <v>18</v>
      </c>
      <c r="AC29" s="47">
        <f t="shared" si="17"/>
        <v>20</v>
      </c>
      <c r="AD29" s="47">
        <f t="shared" si="17"/>
        <v>18</v>
      </c>
      <c r="AE29" s="47">
        <f t="shared" si="17"/>
        <v>20</v>
      </c>
      <c r="AF29" s="47">
        <f t="shared" si="17"/>
        <v>16</v>
      </c>
      <c r="AG29" s="47">
        <f t="shared" si="17"/>
        <v>20</v>
      </c>
      <c r="AH29" s="47">
        <f t="shared" si="17"/>
        <v>18</v>
      </c>
      <c r="AI29" s="47">
        <f t="shared" si="17"/>
        <v>20</v>
      </c>
      <c r="AJ29" s="47">
        <f t="shared" si="17"/>
        <v>16</v>
      </c>
      <c r="AK29" s="47">
        <f t="shared" si="17"/>
        <v>22</v>
      </c>
      <c r="AL29" s="47">
        <f t="shared" si="17"/>
        <v>16</v>
      </c>
      <c r="AM29" s="47">
        <f t="shared" si="17"/>
        <v>20</v>
      </c>
      <c r="AN29" s="47">
        <f t="shared" si="17"/>
        <v>18</v>
      </c>
      <c r="AO29" s="47">
        <f t="shared" si="17"/>
        <v>22</v>
      </c>
      <c r="AP29" s="47">
        <f t="shared" si="17"/>
        <v>20</v>
      </c>
      <c r="AQ29" s="47">
        <f t="shared" si="17"/>
        <v>18</v>
      </c>
      <c r="AR29" s="26">
        <f t="shared" ref="AR29:AV30" si="18">SUM(AR31,AR33,AR35,AR37,AR39,AR41,AR43)</f>
        <v>0</v>
      </c>
      <c r="AS29" s="25">
        <f t="shared" si="18"/>
        <v>0</v>
      </c>
      <c r="AT29" s="25">
        <f t="shared" si="18"/>
        <v>0</v>
      </c>
      <c r="AU29" s="25">
        <f t="shared" si="18"/>
        <v>0</v>
      </c>
      <c r="AV29" s="25">
        <f t="shared" si="18"/>
        <v>0</v>
      </c>
      <c r="AW29" s="88">
        <v>0</v>
      </c>
      <c r="AX29" s="88">
        <v>0</v>
      </c>
      <c r="AY29" s="88">
        <v>0</v>
      </c>
      <c r="AZ29" s="88">
        <v>0</v>
      </c>
      <c r="BA29" s="88">
        <v>0</v>
      </c>
      <c r="BB29" s="88">
        <v>0</v>
      </c>
      <c r="BC29" s="88">
        <v>0</v>
      </c>
      <c r="BD29" s="88">
        <v>0</v>
      </c>
      <c r="BE29" s="37">
        <f>SUM(E29:BD29)</f>
        <v>752</v>
      </c>
      <c r="BF29" s="37"/>
    </row>
    <row r="30" spans="1:58" x14ac:dyDescent="0.2">
      <c r="A30" s="174"/>
      <c r="B30" s="136"/>
      <c r="C30" s="142"/>
      <c r="D30" s="22" t="s">
        <v>8</v>
      </c>
      <c r="E30" s="25">
        <f t="shared" ref="E30:T30" si="19">SUM(E32,E34,E36,E38,E40,E42,E44)</f>
        <v>12</v>
      </c>
      <c r="F30" s="25">
        <f t="shared" si="19"/>
        <v>11</v>
      </c>
      <c r="G30" s="25">
        <f t="shared" si="19"/>
        <v>12</v>
      </c>
      <c r="H30" s="25">
        <f t="shared" si="19"/>
        <v>11</v>
      </c>
      <c r="I30" s="25">
        <f t="shared" si="19"/>
        <v>13</v>
      </c>
      <c r="J30" s="25">
        <f t="shared" si="19"/>
        <v>11</v>
      </c>
      <c r="K30" s="25">
        <f t="shared" si="19"/>
        <v>13</v>
      </c>
      <c r="L30" s="25">
        <f t="shared" si="19"/>
        <v>11</v>
      </c>
      <c r="M30" s="25">
        <f t="shared" si="19"/>
        <v>13</v>
      </c>
      <c r="N30" s="25">
        <f t="shared" si="19"/>
        <v>11</v>
      </c>
      <c r="O30" s="25">
        <f t="shared" si="19"/>
        <v>13</v>
      </c>
      <c r="P30" s="25">
        <f t="shared" si="19"/>
        <v>11</v>
      </c>
      <c r="Q30" s="25">
        <f t="shared" si="19"/>
        <v>12</v>
      </c>
      <c r="R30" s="25">
        <f t="shared" si="19"/>
        <v>11</v>
      </c>
      <c r="S30" s="25">
        <f t="shared" si="19"/>
        <v>12</v>
      </c>
      <c r="T30" s="25">
        <f t="shared" si="19"/>
        <v>11</v>
      </c>
      <c r="U30" s="26"/>
      <c r="V30" s="90">
        <v>0</v>
      </c>
      <c r="W30" s="90">
        <v>0</v>
      </c>
      <c r="X30" s="47">
        <f>X32+X34+X36+X38+X40+X42+X44+X46</f>
        <v>9</v>
      </c>
      <c r="Y30" s="47">
        <f t="shared" ref="Y30:AQ30" si="20">Y32+Y34+Y36+Y38+Y40+Y42+Y44+Y46</f>
        <v>10</v>
      </c>
      <c r="Z30" s="47">
        <f t="shared" si="20"/>
        <v>9</v>
      </c>
      <c r="AA30" s="47">
        <f t="shared" si="20"/>
        <v>10</v>
      </c>
      <c r="AB30" s="47">
        <f t="shared" si="20"/>
        <v>9</v>
      </c>
      <c r="AC30" s="47">
        <f t="shared" si="20"/>
        <v>10</v>
      </c>
      <c r="AD30" s="47">
        <f t="shared" si="20"/>
        <v>9</v>
      </c>
      <c r="AE30" s="47">
        <f t="shared" si="20"/>
        <v>10</v>
      </c>
      <c r="AF30" s="47">
        <f t="shared" si="20"/>
        <v>8</v>
      </c>
      <c r="AG30" s="47">
        <f t="shared" si="20"/>
        <v>10</v>
      </c>
      <c r="AH30" s="47">
        <f t="shared" si="20"/>
        <v>9</v>
      </c>
      <c r="AI30" s="47">
        <f t="shared" si="20"/>
        <v>10</v>
      </c>
      <c r="AJ30" s="47">
        <f t="shared" si="20"/>
        <v>8</v>
      </c>
      <c r="AK30" s="47">
        <f t="shared" si="20"/>
        <v>11</v>
      </c>
      <c r="AL30" s="47">
        <f t="shared" si="20"/>
        <v>8</v>
      </c>
      <c r="AM30" s="47">
        <f t="shared" si="20"/>
        <v>10</v>
      </c>
      <c r="AN30" s="47">
        <f t="shared" si="20"/>
        <v>9</v>
      </c>
      <c r="AO30" s="47">
        <f t="shared" si="20"/>
        <v>11</v>
      </c>
      <c r="AP30" s="47">
        <f t="shared" si="20"/>
        <v>10</v>
      </c>
      <c r="AQ30" s="47">
        <f t="shared" si="20"/>
        <v>9</v>
      </c>
      <c r="AR30" s="26">
        <f t="shared" si="18"/>
        <v>0</v>
      </c>
      <c r="AS30" s="25">
        <f t="shared" si="18"/>
        <v>0</v>
      </c>
      <c r="AT30" s="25">
        <f t="shared" si="18"/>
        <v>0</v>
      </c>
      <c r="AU30" s="25">
        <f t="shared" si="18"/>
        <v>0</v>
      </c>
      <c r="AV30" s="25">
        <f t="shared" si="18"/>
        <v>0</v>
      </c>
      <c r="AW30" s="88">
        <v>0</v>
      </c>
      <c r="AX30" s="88">
        <v>0</v>
      </c>
      <c r="AY30" s="88">
        <v>0</v>
      </c>
      <c r="AZ30" s="88">
        <v>0</v>
      </c>
      <c r="BA30" s="88">
        <v>0</v>
      </c>
      <c r="BB30" s="88">
        <v>0</v>
      </c>
      <c r="BC30" s="88">
        <v>0</v>
      </c>
      <c r="BD30" s="88">
        <v>0</v>
      </c>
      <c r="BE30" s="28"/>
      <c r="BF30" s="37">
        <f>SUM(E30:AS30)</f>
        <v>377</v>
      </c>
    </row>
    <row r="31" spans="1:58" x14ac:dyDescent="0.2">
      <c r="A31" s="174"/>
      <c r="B31" s="143" t="s">
        <v>12</v>
      </c>
      <c r="C31" s="139" t="s">
        <v>98</v>
      </c>
      <c r="D31" s="17" t="s">
        <v>7</v>
      </c>
      <c r="E31" s="30">
        <v>6</v>
      </c>
      <c r="F31" s="30">
        <v>4</v>
      </c>
      <c r="G31" s="30">
        <v>6</v>
      </c>
      <c r="H31" s="30">
        <v>4</v>
      </c>
      <c r="I31" s="30">
        <v>6</v>
      </c>
      <c r="J31" s="30">
        <v>4</v>
      </c>
      <c r="K31" s="30">
        <v>6</v>
      </c>
      <c r="L31" s="30">
        <v>4</v>
      </c>
      <c r="M31" s="30">
        <v>6</v>
      </c>
      <c r="N31" s="30">
        <v>4</v>
      </c>
      <c r="O31" s="30">
        <v>6</v>
      </c>
      <c r="P31" s="30">
        <v>4</v>
      </c>
      <c r="Q31" s="30">
        <v>4</v>
      </c>
      <c r="R31" s="30">
        <v>4</v>
      </c>
      <c r="S31" s="30">
        <v>4</v>
      </c>
      <c r="T31" s="30">
        <v>4</v>
      </c>
      <c r="U31" s="27"/>
      <c r="V31" s="90">
        <v>0</v>
      </c>
      <c r="W31" s="90">
        <v>0</v>
      </c>
      <c r="X31" s="23">
        <v>2</v>
      </c>
      <c r="Y31" s="87">
        <v>2</v>
      </c>
      <c r="Z31" s="87">
        <v>2</v>
      </c>
      <c r="AA31" s="30">
        <v>4</v>
      </c>
      <c r="AB31" s="30">
        <v>2</v>
      </c>
      <c r="AC31" s="30">
        <v>4</v>
      </c>
      <c r="AD31" s="30">
        <v>2</v>
      </c>
      <c r="AE31" s="30">
        <v>4</v>
      </c>
      <c r="AF31" s="23">
        <v>2</v>
      </c>
      <c r="AG31" s="23">
        <v>4</v>
      </c>
      <c r="AH31" s="23">
        <v>2</v>
      </c>
      <c r="AI31" s="23">
        <v>4</v>
      </c>
      <c r="AJ31" s="30">
        <v>2</v>
      </c>
      <c r="AK31" s="30">
        <v>4</v>
      </c>
      <c r="AL31" s="30">
        <v>2</v>
      </c>
      <c r="AM31" s="30">
        <v>2</v>
      </c>
      <c r="AN31" s="30">
        <v>2</v>
      </c>
      <c r="AO31" s="30">
        <v>2</v>
      </c>
      <c r="AP31" s="30">
        <v>2</v>
      </c>
      <c r="AQ31" s="23">
        <v>2</v>
      </c>
      <c r="AR31" s="27"/>
      <c r="AS31" s="30"/>
      <c r="AT31" s="23"/>
      <c r="AU31" s="23"/>
      <c r="AV31" s="23"/>
      <c r="AW31" s="88">
        <v>0</v>
      </c>
      <c r="AX31" s="88">
        <v>0</v>
      </c>
      <c r="AY31" s="88">
        <v>0</v>
      </c>
      <c r="AZ31" s="88">
        <v>0</v>
      </c>
      <c r="BA31" s="88">
        <v>0</v>
      </c>
      <c r="BB31" s="88">
        <v>0</v>
      </c>
      <c r="BC31" s="88">
        <v>0</v>
      </c>
      <c r="BD31" s="88">
        <v>0</v>
      </c>
      <c r="BE31" s="28">
        <f>SUM(E31:BD31)</f>
        <v>128</v>
      </c>
      <c r="BF31" s="28"/>
    </row>
    <row r="32" spans="1:58" x14ac:dyDescent="0.2">
      <c r="A32" s="174"/>
      <c r="B32" s="143"/>
      <c r="C32" s="140"/>
      <c r="D32" s="17" t="s">
        <v>8</v>
      </c>
      <c r="E32" s="30">
        <v>3</v>
      </c>
      <c r="F32" s="30">
        <v>2</v>
      </c>
      <c r="G32" s="30">
        <v>3</v>
      </c>
      <c r="H32" s="30">
        <v>2</v>
      </c>
      <c r="I32" s="30">
        <v>3</v>
      </c>
      <c r="J32" s="30">
        <v>2</v>
      </c>
      <c r="K32" s="30">
        <v>3</v>
      </c>
      <c r="L32" s="30">
        <v>2</v>
      </c>
      <c r="M32" s="30">
        <v>3</v>
      </c>
      <c r="N32" s="30">
        <v>2</v>
      </c>
      <c r="O32" s="30">
        <v>3</v>
      </c>
      <c r="P32" s="30">
        <v>2</v>
      </c>
      <c r="Q32" s="30">
        <v>2</v>
      </c>
      <c r="R32" s="30">
        <v>2</v>
      </c>
      <c r="S32" s="30">
        <v>2</v>
      </c>
      <c r="T32" s="30">
        <v>2</v>
      </c>
      <c r="U32" s="27"/>
      <c r="V32" s="90">
        <v>0</v>
      </c>
      <c r="W32" s="90">
        <v>0</v>
      </c>
      <c r="X32" s="23">
        <v>1</v>
      </c>
      <c r="Y32" s="87">
        <v>1</v>
      </c>
      <c r="Z32" s="87">
        <v>1</v>
      </c>
      <c r="AA32" s="29">
        <v>2</v>
      </c>
      <c r="AB32" s="29">
        <v>1</v>
      </c>
      <c r="AC32" s="29">
        <v>2</v>
      </c>
      <c r="AD32" s="29">
        <v>1</v>
      </c>
      <c r="AE32" s="29">
        <v>2</v>
      </c>
      <c r="AF32" s="115">
        <v>1</v>
      </c>
      <c r="AG32" s="115">
        <v>2</v>
      </c>
      <c r="AH32" s="115">
        <v>1</v>
      </c>
      <c r="AI32" s="115">
        <v>2</v>
      </c>
      <c r="AJ32" s="29">
        <v>1</v>
      </c>
      <c r="AK32" s="29">
        <v>2</v>
      </c>
      <c r="AL32" s="29">
        <v>1</v>
      </c>
      <c r="AM32" s="29">
        <v>1</v>
      </c>
      <c r="AN32" s="29">
        <v>1</v>
      </c>
      <c r="AO32" s="29">
        <v>1</v>
      </c>
      <c r="AP32" s="29">
        <v>1</v>
      </c>
      <c r="AQ32" s="23">
        <v>1</v>
      </c>
      <c r="AR32" s="27"/>
      <c r="AS32" s="30"/>
      <c r="AT32" s="23"/>
      <c r="AU32" s="23"/>
      <c r="AV32" s="23"/>
      <c r="AW32" s="88">
        <v>0</v>
      </c>
      <c r="AX32" s="88">
        <v>0</v>
      </c>
      <c r="AY32" s="88">
        <v>0</v>
      </c>
      <c r="AZ32" s="88">
        <v>0</v>
      </c>
      <c r="BA32" s="88">
        <v>0</v>
      </c>
      <c r="BB32" s="88">
        <v>0</v>
      </c>
      <c r="BC32" s="88">
        <v>0</v>
      </c>
      <c r="BD32" s="88">
        <v>0</v>
      </c>
      <c r="BE32" s="28"/>
      <c r="BF32" s="28">
        <f>SUM(E32:AS32)</f>
        <v>64</v>
      </c>
    </row>
    <row r="33" spans="1:58" x14ac:dyDescent="0.2">
      <c r="A33" s="174"/>
      <c r="B33" s="143" t="s">
        <v>95</v>
      </c>
      <c r="C33" s="139" t="s">
        <v>108</v>
      </c>
      <c r="D33" s="17" t="s">
        <v>7</v>
      </c>
      <c r="E33" s="30">
        <v>4</v>
      </c>
      <c r="F33" s="30">
        <v>4</v>
      </c>
      <c r="G33" s="30">
        <v>4</v>
      </c>
      <c r="H33" s="30">
        <v>4</v>
      </c>
      <c r="I33" s="30">
        <v>6</v>
      </c>
      <c r="J33" s="30">
        <v>4</v>
      </c>
      <c r="K33" s="30">
        <v>6</v>
      </c>
      <c r="L33" s="30">
        <v>4</v>
      </c>
      <c r="M33" s="30">
        <v>6</v>
      </c>
      <c r="N33" s="30">
        <v>4</v>
      </c>
      <c r="O33" s="30">
        <v>6</v>
      </c>
      <c r="P33" s="30">
        <v>4</v>
      </c>
      <c r="Q33" s="30">
        <v>6</v>
      </c>
      <c r="R33" s="30">
        <v>4</v>
      </c>
      <c r="S33" s="30">
        <v>6</v>
      </c>
      <c r="T33" s="30">
        <v>4</v>
      </c>
      <c r="U33" s="27"/>
      <c r="V33" s="90">
        <v>0</v>
      </c>
      <c r="W33" s="90">
        <v>0</v>
      </c>
      <c r="X33" s="117">
        <v>2</v>
      </c>
      <c r="Y33" s="118">
        <v>2</v>
      </c>
      <c r="Z33" s="118">
        <v>2</v>
      </c>
      <c r="AA33" s="119">
        <v>2</v>
      </c>
      <c r="AB33" s="119">
        <v>4</v>
      </c>
      <c r="AC33" s="119">
        <v>4</v>
      </c>
      <c r="AD33" s="119">
        <v>2</v>
      </c>
      <c r="AE33" s="119">
        <v>2</v>
      </c>
      <c r="AF33" s="115">
        <v>2</v>
      </c>
      <c r="AG33" s="115">
        <v>2</v>
      </c>
      <c r="AH33" s="115">
        <v>2</v>
      </c>
      <c r="AI33" s="115">
        <v>2</v>
      </c>
      <c r="AJ33" s="119">
        <v>2</v>
      </c>
      <c r="AK33" s="119">
        <v>4</v>
      </c>
      <c r="AL33" s="119">
        <v>2</v>
      </c>
      <c r="AM33" s="119">
        <v>2</v>
      </c>
      <c r="AN33" s="119">
        <v>4</v>
      </c>
      <c r="AO33" s="119">
        <v>4</v>
      </c>
      <c r="AP33" s="117">
        <v>4</v>
      </c>
      <c r="AQ33" s="117">
        <v>2</v>
      </c>
      <c r="AR33" s="27"/>
      <c r="AS33" s="30"/>
      <c r="AT33" s="23"/>
      <c r="AU33" s="23"/>
      <c r="AV33" s="23"/>
      <c r="AW33" s="88">
        <v>0</v>
      </c>
      <c r="AX33" s="88">
        <v>0</v>
      </c>
      <c r="AY33" s="88">
        <v>0</v>
      </c>
      <c r="AZ33" s="88">
        <v>0</v>
      </c>
      <c r="BA33" s="88">
        <v>0</v>
      </c>
      <c r="BB33" s="88">
        <v>0</v>
      </c>
      <c r="BC33" s="88">
        <v>0</v>
      </c>
      <c r="BD33" s="88">
        <v>0</v>
      </c>
      <c r="BE33" s="28">
        <f>SUM(E33:BD33)</f>
        <v>128</v>
      </c>
      <c r="BF33" s="28"/>
    </row>
    <row r="34" spans="1:58" x14ac:dyDescent="0.2">
      <c r="A34" s="174"/>
      <c r="B34" s="143"/>
      <c r="C34" s="140"/>
      <c r="D34" s="17" t="s">
        <v>8</v>
      </c>
      <c r="E34" s="30">
        <v>2</v>
      </c>
      <c r="F34" s="30">
        <v>2</v>
      </c>
      <c r="G34" s="30">
        <v>2</v>
      </c>
      <c r="H34" s="30">
        <v>2</v>
      </c>
      <c r="I34" s="30">
        <v>3</v>
      </c>
      <c r="J34" s="30">
        <v>2</v>
      </c>
      <c r="K34" s="30">
        <v>3</v>
      </c>
      <c r="L34" s="30">
        <v>2</v>
      </c>
      <c r="M34" s="30">
        <v>3</v>
      </c>
      <c r="N34" s="30">
        <v>2</v>
      </c>
      <c r="O34" s="30">
        <v>3</v>
      </c>
      <c r="P34" s="30">
        <v>2</v>
      </c>
      <c r="Q34" s="30">
        <v>3</v>
      </c>
      <c r="R34" s="30">
        <v>2</v>
      </c>
      <c r="S34" s="30">
        <v>3</v>
      </c>
      <c r="T34" s="30">
        <v>2</v>
      </c>
      <c r="U34" s="27"/>
      <c r="V34" s="90">
        <v>0</v>
      </c>
      <c r="W34" s="90">
        <v>0</v>
      </c>
      <c r="X34" s="117">
        <v>1</v>
      </c>
      <c r="Y34" s="118">
        <v>1</v>
      </c>
      <c r="Z34" s="118">
        <v>1</v>
      </c>
      <c r="AA34" s="119">
        <v>1</v>
      </c>
      <c r="AB34" s="119">
        <v>2</v>
      </c>
      <c r="AC34" s="119">
        <v>2</v>
      </c>
      <c r="AD34" s="119">
        <v>1</v>
      </c>
      <c r="AE34" s="119">
        <v>1</v>
      </c>
      <c r="AF34" s="115">
        <v>1</v>
      </c>
      <c r="AG34" s="115">
        <v>1</v>
      </c>
      <c r="AH34" s="115">
        <v>1</v>
      </c>
      <c r="AI34" s="115">
        <v>1</v>
      </c>
      <c r="AJ34" s="119">
        <v>1</v>
      </c>
      <c r="AK34" s="119">
        <v>2</v>
      </c>
      <c r="AL34" s="119">
        <v>1</v>
      </c>
      <c r="AM34" s="119">
        <v>1</v>
      </c>
      <c r="AN34" s="119">
        <v>2</v>
      </c>
      <c r="AO34" s="119">
        <v>2</v>
      </c>
      <c r="AP34" s="119">
        <v>2</v>
      </c>
      <c r="AQ34" s="117">
        <v>1</v>
      </c>
      <c r="AR34" s="27"/>
      <c r="AS34" s="30"/>
      <c r="AT34" s="23"/>
      <c r="AU34" s="23"/>
      <c r="AV34" s="23"/>
      <c r="AW34" s="88">
        <v>0</v>
      </c>
      <c r="AX34" s="88">
        <v>0</v>
      </c>
      <c r="AY34" s="88">
        <v>0</v>
      </c>
      <c r="AZ34" s="88">
        <v>0</v>
      </c>
      <c r="BA34" s="88">
        <v>0</v>
      </c>
      <c r="BB34" s="88">
        <v>0</v>
      </c>
      <c r="BC34" s="88">
        <v>0</v>
      </c>
      <c r="BD34" s="88">
        <v>0</v>
      </c>
      <c r="BE34" s="28"/>
      <c r="BF34" s="28">
        <f>SUM(E34:AS34)</f>
        <v>64</v>
      </c>
    </row>
    <row r="35" spans="1:58" x14ac:dyDescent="0.2">
      <c r="A35" s="174"/>
      <c r="B35" s="143" t="s">
        <v>96</v>
      </c>
      <c r="C35" s="139" t="s">
        <v>99</v>
      </c>
      <c r="D35" s="17" t="s">
        <v>7</v>
      </c>
      <c r="E35" s="30">
        <v>4</v>
      </c>
      <c r="F35" s="30">
        <v>4</v>
      </c>
      <c r="G35" s="30">
        <v>4</v>
      </c>
      <c r="H35" s="30">
        <v>4</v>
      </c>
      <c r="I35" s="30">
        <v>4</v>
      </c>
      <c r="J35" s="30">
        <v>4</v>
      </c>
      <c r="K35" s="30">
        <v>4</v>
      </c>
      <c r="L35" s="30">
        <v>4</v>
      </c>
      <c r="M35" s="30">
        <v>2</v>
      </c>
      <c r="N35" s="30">
        <v>4</v>
      </c>
      <c r="O35" s="30">
        <v>2</v>
      </c>
      <c r="P35" s="30">
        <v>4</v>
      </c>
      <c r="Q35" s="30">
        <v>4</v>
      </c>
      <c r="R35" s="30">
        <v>4</v>
      </c>
      <c r="S35" s="30">
        <v>4</v>
      </c>
      <c r="T35" s="30">
        <v>4</v>
      </c>
      <c r="U35" s="27"/>
      <c r="V35" s="90">
        <v>0</v>
      </c>
      <c r="W35" s="90">
        <v>0</v>
      </c>
      <c r="X35" s="23">
        <v>4</v>
      </c>
      <c r="Y35" s="87">
        <v>6</v>
      </c>
      <c r="Z35" s="87">
        <v>4</v>
      </c>
      <c r="AA35" s="29">
        <v>4</v>
      </c>
      <c r="AB35" s="29">
        <v>2</v>
      </c>
      <c r="AC35" s="29">
        <v>4</v>
      </c>
      <c r="AD35" s="29">
        <v>4</v>
      </c>
      <c r="AE35" s="29">
        <v>2</v>
      </c>
      <c r="AF35" s="115">
        <v>2</v>
      </c>
      <c r="AG35" s="115">
        <v>6</v>
      </c>
      <c r="AH35" s="115">
        <v>2</v>
      </c>
      <c r="AI35" s="115">
        <v>2</v>
      </c>
      <c r="AJ35" s="29">
        <v>2</v>
      </c>
      <c r="AK35" s="29">
        <v>4</v>
      </c>
      <c r="AL35" s="29">
        <v>2</v>
      </c>
      <c r="AM35" s="29">
        <v>2</v>
      </c>
      <c r="AN35" s="29">
        <v>2</v>
      </c>
      <c r="AO35" s="29">
        <v>6</v>
      </c>
      <c r="AP35" s="29">
        <v>2</v>
      </c>
      <c r="AQ35" s="23">
        <v>4</v>
      </c>
      <c r="AR35" s="27"/>
      <c r="AS35" s="30"/>
      <c r="AT35" s="23"/>
      <c r="AU35" s="23"/>
      <c r="AV35" s="23"/>
      <c r="AW35" s="88">
        <v>0</v>
      </c>
      <c r="AX35" s="88">
        <v>0</v>
      </c>
      <c r="AY35" s="88">
        <v>0</v>
      </c>
      <c r="AZ35" s="88">
        <v>0</v>
      </c>
      <c r="BA35" s="88">
        <v>0</v>
      </c>
      <c r="BB35" s="88">
        <v>0</v>
      </c>
      <c r="BC35" s="88">
        <v>0</v>
      </c>
      <c r="BD35" s="88">
        <v>0</v>
      </c>
      <c r="BE35" s="28">
        <f>SUM(E35:BD35)</f>
        <v>126</v>
      </c>
      <c r="BF35" s="28"/>
    </row>
    <row r="36" spans="1:58" x14ac:dyDescent="0.2">
      <c r="A36" s="174"/>
      <c r="B36" s="143"/>
      <c r="C36" s="140"/>
      <c r="D36" s="17" t="s">
        <v>8</v>
      </c>
      <c r="E36" s="30">
        <v>2</v>
      </c>
      <c r="F36" s="30">
        <v>2</v>
      </c>
      <c r="G36" s="30">
        <v>2</v>
      </c>
      <c r="H36" s="30">
        <v>2</v>
      </c>
      <c r="I36" s="30">
        <v>2</v>
      </c>
      <c r="J36" s="30">
        <v>2</v>
      </c>
      <c r="K36" s="30">
        <v>2</v>
      </c>
      <c r="L36" s="30">
        <v>2</v>
      </c>
      <c r="M36" s="30">
        <v>2</v>
      </c>
      <c r="N36" s="30">
        <v>2</v>
      </c>
      <c r="O36" s="30">
        <v>1</v>
      </c>
      <c r="P36" s="30">
        <v>2</v>
      </c>
      <c r="Q36" s="30">
        <v>2</v>
      </c>
      <c r="R36" s="30">
        <v>2</v>
      </c>
      <c r="S36" s="30">
        <v>2</v>
      </c>
      <c r="T36" s="30">
        <v>2</v>
      </c>
      <c r="U36" s="27"/>
      <c r="V36" s="90">
        <v>0</v>
      </c>
      <c r="W36" s="90">
        <v>0</v>
      </c>
      <c r="X36" s="23">
        <v>2</v>
      </c>
      <c r="Y36" s="87">
        <v>3</v>
      </c>
      <c r="Z36" s="87">
        <v>2</v>
      </c>
      <c r="AA36" s="29">
        <v>2</v>
      </c>
      <c r="AB36" s="29">
        <v>1</v>
      </c>
      <c r="AC36" s="29">
        <v>2</v>
      </c>
      <c r="AD36" s="29">
        <v>2</v>
      </c>
      <c r="AE36" s="29">
        <v>1</v>
      </c>
      <c r="AF36" s="115">
        <v>1</v>
      </c>
      <c r="AG36" s="115">
        <v>3</v>
      </c>
      <c r="AH36" s="115">
        <v>1</v>
      </c>
      <c r="AI36" s="115">
        <v>1</v>
      </c>
      <c r="AJ36" s="29">
        <v>1</v>
      </c>
      <c r="AK36" s="29">
        <v>2</v>
      </c>
      <c r="AL36" s="29">
        <v>1</v>
      </c>
      <c r="AM36" s="29">
        <v>1</v>
      </c>
      <c r="AN36" s="29">
        <v>1</v>
      </c>
      <c r="AO36" s="29">
        <v>3</v>
      </c>
      <c r="AP36" s="29">
        <v>1</v>
      </c>
      <c r="AQ36" s="23">
        <v>2</v>
      </c>
      <c r="AR36" s="27"/>
      <c r="AS36" s="30"/>
      <c r="AT36" s="23"/>
      <c r="AU36" s="23"/>
      <c r="AV36" s="23"/>
      <c r="AW36" s="88">
        <v>0</v>
      </c>
      <c r="AX36" s="88">
        <v>0</v>
      </c>
      <c r="AY36" s="88">
        <v>0</v>
      </c>
      <c r="AZ36" s="88">
        <v>0</v>
      </c>
      <c r="BA36" s="88">
        <v>0</v>
      </c>
      <c r="BB36" s="88">
        <v>0</v>
      </c>
      <c r="BC36" s="88">
        <v>0</v>
      </c>
      <c r="BD36" s="88">
        <v>0</v>
      </c>
      <c r="BE36" s="28"/>
      <c r="BF36" s="28">
        <f>SUM(E36:AS36)</f>
        <v>64</v>
      </c>
    </row>
    <row r="37" spans="1:58" x14ac:dyDescent="0.2">
      <c r="A37" s="174"/>
      <c r="B37" s="143" t="s">
        <v>97</v>
      </c>
      <c r="C37" s="139" t="s">
        <v>110</v>
      </c>
      <c r="D37" s="17" t="s">
        <v>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27"/>
      <c r="V37" s="90">
        <v>0</v>
      </c>
      <c r="W37" s="90">
        <v>0</v>
      </c>
      <c r="X37" s="23">
        <v>2</v>
      </c>
      <c r="Y37" s="87">
        <v>2</v>
      </c>
      <c r="Z37" s="87">
        <v>2</v>
      </c>
      <c r="AA37" s="32">
        <v>2</v>
      </c>
      <c r="AB37" s="41">
        <v>2</v>
      </c>
      <c r="AC37" s="41">
        <v>2</v>
      </c>
      <c r="AD37" s="41">
        <v>2</v>
      </c>
      <c r="AE37" s="41">
        <v>2</v>
      </c>
      <c r="AF37" s="115">
        <v>2</v>
      </c>
      <c r="AG37" s="115">
        <v>2</v>
      </c>
      <c r="AH37" s="115">
        <v>2</v>
      </c>
      <c r="AI37" s="115">
        <v>2</v>
      </c>
      <c r="AJ37" s="41">
        <v>2</v>
      </c>
      <c r="AK37" s="41">
        <v>2</v>
      </c>
      <c r="AL37" s="41">
        <v>2</v>
      </c>
      <c r="AM37" s="41">
        <v>2</v>
      </c>
      <c r="AN37" s="41"/>
      <c r="AO37" s="41"/>
      <c r="AP37" s="41"/>
      <c r="AQ37" s="23"/>
      <c r="AR37" s="27"/>
      <c r="AS37" s="30"/>
      <c r="AT37" s="23"/>
      <c r="AU37" s="23"/>
      <c r="AV37" s="23"/>
      <c r="AW37" s="88">
        <v>0</v>
      </c>
      <c r="AX37" s="88">
        <v>0</v>
      </c>
      <c r="AY37" s="88">
        <v>0</v>
      </c>
      <c r="AZ37" s="88">
        <v>0</v>
      </c>
      <c r="BA37" s="88">
        <v>0</v>
      </c>
      <c r="BB37" s="88">
        <v>0</v>
      </c>
      <c r="BC37" s="88">
        <v>0</v>
      </c>
      <c r="BD37" s="88">
        <v>0</v>
      </c>
      <c r="BE37" s="28">
        <f>SUM(E37:BD37)</f>
        <v>32</v>
      </c>
      <c r="BF37" s="28"/>
    </row>
    <row r="38" spans="1:58" x14ac:dyDescent="0.2">
      <c r="A38" s="174"/>
      <c r="B38" s="143"/>
      <c r="C38" s="140"/>
      <c r="D38" s="17" t="s">
        <v>8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27"/>
      <c r="V38" s="90">
        <v>0</v>
      </c>
      <c r="W38" s="90">
        <v>0</v>
      </c>
      <c r="X38" s="23">
        <v>1</v>
      </c>
      <c r="Y38" s="87">
        <v>1</v>
      </c>
      <c r="Z38" s="87">
        <v>1</v>
      </c>
      <c r="AA38" s="29">
        <v>1</v>
      </c>
      <c r="AB38" s="29">
        <v>1</v>
      </c>
      <c r="AC38" s="29">
        <v>1</v>
      </c>
      <c r="AD38" s="29">
        <v>1</v>
      </c>
      <c r="AE38" s="29">
        <v>1</v>
      </c>
      <c r="AF38" s="115">
        <v>1</v>
      </c>
      <c r="AG38" s="115">
        <v>1</v>
      </c>
      <c r="AH38" s="115">
        <v>1</v>
      </c>
      <c r="AI38" s="115">
        <v>1</v>
      </c>
      <c r="AJ38" s="29">
        <v>1</v>
      </c>
      <c r="AK38" s="29">
        <v>1</v>
      </c>
      <c r="AL38" s="29">
        <v>1</v>
      </c>
      <c r="AM38" s="29">
        <v>1</v>
      </c>
      <c r="AN38" s="29"/>
      <c r="AO38" s="29"/>
      <c r="AP38" s="29"/>
      <c r="AQ38" s="23"/>
      <c r="AR38" s="27"/>
      <c r="AS38" s="30"/>
      <c r="AT38" s="23"/>
      <c r="AU38" s="23"/>
      <c r="AV38" s="23"/>
      <c r="AW38" s="88">
        <v>0</v>
      </c>
      <c r="AX38" s="88">
        <v>0</v>
      </c>
      <c r="AY38" s="88">
        <v>0</v>
      </c>
      <c r="AZ38" s="88">
        <v>0</v>
      </c>
      <c r="BA38" s="88">
        <v>0</v>
      </c>
      <c r="BB38" s="88">
        <v>0</v>
      </c>
      <c r="BC38" s="88">
        <v>0</v>
      </c>
      <c r="BD38" s="88">
        <v>0</v>
      </c>
      <c r="BE38" s="28"/>
      <c r="BF38" s="28">
        <f>SUM(E38:AS38)</f>
        <v>16</v>
      </c>
    </row>
    <row r="39" spans="1:58" x14ac:dyDescent="0.2">
      <c r="A39" s="174"/>
      <c r="B39" s="143" t="s">
        <v>100</v>
      </c>
      <c r="C39" s="139" t="s">
        <v>111</v>
      </c>
      <c r="D39" s="17" t="s">
        <v>7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27"/>
      <c r="V39" s="90">
        <v>0</v>
      </c>
      <c r="W39" s="90">
        <v>0</v>
      </c>
      <c r="X39" s="23">
        <v>4</v>
      </c>
      <c r="Y39" s="87">
        <v>6</v>
      </c>
      <c r="Z39" s="87">
        <v>4</v>
      </c>
      <c r="AA39" s="29">
        <v>6</v>
      </c>
      <c r="AB39" s="29">
        <v>4</v>
      </c>
      <c r="AC39" s="29">
        <v>4</v>
      </c>
      <c r="AD39" s="29">
        <v>4</v>
      </c>
      <c r="AE39" s="29">
        <v>4</v>
      </c>
      <c r="AF39" s="115">
        <v>4</v>
      </c>
      <c r="AG39" s="115">
        <v>4</v>
      </c>
      <c r="AH39" s="115">
        <v>4</v>
      </c>
      <c r="AI39" s="115">
        <v>4</v>
      </c>
      <c r="AJ39" s="29">
        <v>2</v>
      </c>
      <c r="AK39" s="29">
        <v>4</v>
      </c>
      <c r="AL39" s="29">
        <v>4</v>
      </c>
      <c r="AM39" s="29">
        <v>6</v>
      </c>
      <c r="AN39" s="29">
        <v>4</v>
      </c>
      <c r="AO39" s="29">
        <v>6</v>
      </c>
      <c r="AP39" s="29">
        <v>4</v>
      </c>
      <c r="AQ39" s="23">
        <v>6</v>
      </c>
      <c r="AR39" s="27"/>
      <c r="AS39" s="30"/>
      <c r="AT39" s="23"/>
      <c r="AU39" s="23"/>
      <c r="AV39" s="23"/>
      <c r="AW39" s="88">
        <v>0</v>
      </c>
      <c r="AX39" s="88">
        <v>0</v>
      </c>
      <c r="AY39" s="88">
        <v>0</v>
      </c>
      <c r="AZ39" s="88">
        <v>0</v>
      </c>
      <c r="BA39" s="88">
        <v>0</v>
      </c>
      <c r="BB39" s="88">
        <v>0</v>
      </c>
      <c r="BC39" s="88">
        <v>0</v>
      </c>
      <c r="BD39" s="88">
        <v>0</v>
      </c>
      <c r="BE39" s="28">
        <f>SUM(E39:BD39)</f>
        <v>88</v>
      </c>
      <c r="BF39" s="28"/>
    </row>
    <row r="40" spans="1:58" x14ac:dyDescent="0.2">
      <c r="A40" s="174"/>
      <c r="B40" s="143"/>
      <c r="C40" s="140"/>
      <c r="D40" s="17" t="s">
        <v>8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27"/>
      <c r="V40" s="90">
        <v>0</v>
      </c>
      <c r="W40" s="90">
        <v>0</v>
      </c>
      <c r="X40" s="23">
        <v>2</v>
      </c>
      <c r="Y40" s="87">
        <v>3</v>
      </c>
      <c r="Z40" s="87">
        <v>2</v>
      </c>
      <c r="AA40" s="29">
        <v>3</v>
      </c>
      <c r="AB40" s="29">
        <v>2</v>
      </c>
      <c r="AC40" s="29">
        <v>2</v>
      </c>
      <c r="AD40" s="29">
        <v>2</v>
      </c>
      <c r="AE40" s="29">
        <v>2</v>
      </c>
      <c r="AF40" s="115">
        <v>2</v>
      </c>
      <c r="AG40" s="115">
        <v>2</v>
      </c>
      <c r="AH40" s="115">
        <v>2</v>
      </c>
      <c r="AI40" s="115">
        <v>2</v>
      </c>
      <c r="AJ40" s="29">
        <v>1</v>
      </c>
      <c r="AK40" s="29">
        <v>2</v>
      </c>
      <c r="AL40" s="29">
        <v>2</v>
      </c>
      <c r="AM40" s="29">
        <v>3</v>
      </c>
      <c r="AN40" s="29">
        <v>2</v>
      </c>
      <c r="AO40" s="29">
        <v>3</v>
      </c>
      <c r="AP40" s="29">
        <v>2</v>
      </c>
      <c r="AQ40" s="23">
        <v>3</v>
      </c>
      <c r="AR40" s="27"/>
      <c r="AS40" s="30"/>
      <c r="AT40" s="23"/>
      <c r="AU40" s="23"/>
      <c r="AV40" s="23"/>
      <c r="AW40" s="88">
        <v>0</v>
      </c>
      <c r="AX40" s="88">
        <v>0</v>
      </c>
      <c r="AY40" s="88">
        <v>0</v>
      </c>
      <c r="AZ40" s="88">
        <v>0</v>
      </c>
      <c r="BA40" s="88">
        <v>0</v>
      </c>
      <c r="BB40" s="88">
        <v>0</v>
      </c>
      <c r="BC40" s="88">
        <v>0</v>
      </c>
      <c r="BD40" s="88">
        <v>0</v>
      </c>
      <c r="BE40" s="28"/>
      <c r="BF40" s="28">
        <f>SUM(E40:AS40)</f>
        <v>44</v>
      </c>
    </row>
    <row r="41" spans="1:58" x14ac:dyDescent="0.2">
      <c r="A41" s="174"/>
      <c r="B41" s="143" t="s">
        <v>101</v>
      </c>
      <c r="C41" s="139" t="s">
        <v>112</v>
      </c>
      <c r="D41" s="17" t="s">
        <v>7</v>
      </c>
      <c r="E41" s="30">
        <v>4</v>
      </c>
      <c r="F41" s="30">
        <v>4</v>
      </c>
      <c r="G41" s="30">
        <v>4</v>
      </c>
      <c r="H41" s="30">
        <v>4</v>
      </c>
      <c r="I41" s="30">
        <v>4</v>
      </c>
      <c r="J41" s="30">
        <v>4</v>
      </c>
      <c r="K41" s="30">
        <v>4</v>
      </c>
      <c r="L41" s="30">
        <v>4</v>
      </c>
      <c r="M41" s="30">
        <v>4</v>
      </c>
      <c r="N41" s="30">
        <v>4</v>
      </c>
      <c r="O41" s="30">
        <v>4</v>
      </c>
      <c r="P41" s="30">
        <v>4</v>
      </c>
      <c r="Q41" s="30">
        <v>4</v>
      </c>
      <c r="R41" s="30">
        <v>4</v>
      </c>
      <c r="S41" s="30">
        <v>4</v>
      </c>
      <c r="T41" s="30">
        <v>4</v>
      </c>
      <c r="U41" s="27"/>
      <c r="V41" s="90">
        <v>0</v>
      </c>
      <c r="W41" s="90">
        <v>0</v>
      </c>
      <c r="X41" s="23"/>
      <c r="Y41" s="87"/>
      <c r="Z41" s="87"/>
      <c r="AA41" s="29"/>
      <c r="AB41" s="29"/>
      <c r="AC41" s="29"/>
      <c r="AD41" s="29"/>
      <c r="AE41" s="29"/>
      <c r="AF41" s="115"/>
      <c r="AG41" s="115"/>
      <c r="AH41" s="115"/>
      <c r="AI41" s="115"/>
      <c r="AJ41" s="29"/>
      <c r="AK41" s="29"/>
      <c r="AL41" s="29"/>
      <c r="AM41" s="29"/>
      <c r="AN41" s="29"/>
      <c r="AO41" s="29"/>
      <c r="AP41" s="29"/>
      <c r="AQ41" s="23"/>
      <c r="AR41" s="27"/>
      <c r="AS41" s="30"/>
      <c r="AT41" s="23"/>
      <c r="AU41" s="23"/>
      <c r="AV41" s="23"/>
      <c r="AW41" s="88">
        <v>0</v>
      </c>
      <c r="AX41" s="88">
        <v>0</v>
      </c>
      <c r="AY41" s="88">
        <v>0</v>
      </c>
      <c r="AZ41" s="88">
        <v>0</v>
      </c>
      <c r="BA41" s="88">
        <v>0</v>
      </c>
      <c r="BB41" s="88">
        <v>0</v>
      </c>
      <c r="BC41" s="88">
        <v>0</v>
      </c>
      <c r="BD41" s="88">
        <v>0</v>
      </c>
      <c r="BE41" s="28">
        <f>SUM(E41:BD41)</f>
        <v>64</v>
      </c>
      <c r="BF41" s="28"/>
    </row>
    <row r="42" spans="1:58" x14ac:dyDescent="0.2">
      <c r="A42" s="174"/>
      <c r="B42" s="143"/>
      <c r="C42" s="140"/>
      <c r="D42" s="17" t="s">
        <v>8</v>
      </c>
      <c r="E42" s="30">
        <v>2</v>
      </c>
      <c r="F42" s="30">
        <v>2</v>
      </c>
      <c r="G42" s="30">
        <v>2</v>
      </c>
      <c r="H42" s="42">
        <v>2</v>
      </c>
      <c r="I42" s="30">
        <v>2</v>
      </c>
      <c r="J42" s="30">
        <v>2</v>
      </c>
      <c r="K42" s="30">
        <v>2</v>
      </c>
      <c r="L42" s="30">
        <v>2</v>
      </c>
      <c r="M42" s="30">
        <v>2</v>
      </c>
      <c r="N42" s="30">
        <v>2</v>
      </c>
      <c r="O42" s="30">
        <v>2</v>
      </c>
      <c r="P42" s="30">
        <v>2</v>
      </c>
      <c r="Q42" s="30">
        <v>2</v>
      </c>
      <c r="R42" s="30">
        <v>2</v>
      </c>
      <c r="S42" s="30">
        <v>2</v>
      </c>
      <c r="T42" s="30">
        <v>2</v>
      </c>
      <c r="U42" s="27"/>
      <c r="V42" s="90">
        <v>0</v>
      </c>
      <c r="W42" s="90">
        <v>0</v>
      </c>
      <c r="X42" s="23"/>
      <c r="Y42" s="87"/>
      <c r="Z42" s="87"/>
      <c r="AA42" s="29"/>
      <c r="AB42" s="29"/>
      <c r="AC42" s="29"/>
      <c r="AD42" s="29"/>
      <c r="AE42" s="29"/>
      <c r="AF42" s="115"/>
      <c r="AG42" s="115"/>
      <c r="AH42" s="115"/>
      <c r="AI42" s="115"/>
      <c r="AJ42" s="29"/>
      <c r="AK42" s="29"/>
      <c r="AL42" s="29"/>
      <c r="AM42" s="29"/>
      <c r="AN42" s="29"/>
      <c r="AO42" s="29"/>
      <c r="AP42" s="29"/>
      <c r="AQ42" s="23"/>
      <c r="AR42" s="27"/>
      <c r="AS42" s="30"/>
      <c r="AT42" s="23"/>
      <c r="AU42" s="23"/>
      <c r="AV42" s="23"/>
      <c r="AW42" s="88">
        <v>0</v>
      </c>
      <c r="AX42" s="88">
        <v>0</v>
      </c>
      <c r="AY42" s="88">
        <v>0</v>
      </c>
      <c r="AZ42" s="88">
        <v>0</v>
      </c>
      <c r="BA42" s="88">
        <v>0</v>
      </c>
      <c r="BB42" s="88">
        <v>0</v>
      </c>
      <c r="BC42" s="88">
        <v>0</v>
      </c>
      <c r="BD42" s="88">
        <v>0</v>
      </c>
      <c r="BE42" s="28"/>
      <c r="BF42" s="28">
        <f>SUM(E42:AS42)</f>
        <v>32</v>
      </c>
    </row>
    <row r="43" spans="1:58" x14ac:dyDescent="0.2">
      <c r="A43" s="174"/>
      <c r="B43" s="143" t="s">
        <v>113</v>
      </c>
      <c r="C43" s="139" t="s">
        <v>114</v>
      </c>
      <c r="D43" s="17" t="s">
        <v>7</v>
      </c>
      <c r="E43" s="30">
        <v>6</v>
      </c>
      <c r="F43" s="30">
        <v>6</v>
      </c>
      <c r="G43" s="30">
        <v>6</v>
      </c>
      <c r="H43" s="30">
        <v>6</v>
      </c>
      <c r="I43" s="30">
        <v>6</v>
      </c>
      <c r="J43" s="30">
        <v>6</v>
      </c>
      <c r="K43" s="30">
        <v>6</v>
      </c>
      <c r="L43" s="30">
        <v>6</v>
      </c>
      <c r="M43" s="30">
        <v>6</v>
      </c>
      <c r="N43" s="30">
        <v>6</v>
      </c>
      <c r="O43" s="30">
        <v>8</v>
      </c>
      <c r="P43" s="30">
        <v>6</v>
      </c>
      <c r="Q43" s="30">
        <v>6</v>
      </c>
      <c r="R43" s="30">
        <v>6</v>
      </c>
      <c r="S43" s="30">
        <v>6</v>
      </c>
      <c r="T43" s="30">
        <v>6</v>
      </c>
      <c r="U43" s="27"/>
      <c r="V43" s="90">
        <v>0</v>
      </c>
      <c r="W43" s="90">
        <v>0</v>
      </c>
      <c r="X43" s="23"/>
      <c r="Y43" s="87"/>
      <c r="Z43" s="87"/>
      <c r="AA43" s="29"/>
      <c r="AB43" s="29"/>
      <c r="AC43" s="29"/>
      <c r="AD43" s="29"/>
      <c r="AE43" s="29">
        <v>2</v>
      </c>
      <c r="AF43" s="115">
        <v>2</v>
      </c>
      <c r="AG43" s="115"/>
      <c r="AH43" s="115">
        <v>2</v>
      </c>
      <c r="AI43" s="115">
        <v>2</v>
      </c>
      <c r="AJ43" s="29">
        <v>2</v>
      </c>
      <c r="AK43" s="29"/>
      <c r="AL43" s="29">
        <v>2</v>
      </c>
      <c r="AM43" s="29">
        <v>2</v>
      </c>
      <c r="AN43" s="29">
        <v>2</v>
      </c>
      <c r="AO43" s="29">
        <v>2</v>
      </c>
      <c r="AP43" s="29">
        <v>2</v>
      </c>
      <c r="AQ43" s="23"/>
      <c r="AR43" s="27"/>
      <c r="AS43" s="30"/>
      <c r="AT43" s="23"/>
      <c r="AU43" s="23"/>
      <c r="AV43" s="23"/>
      <c r="AW43" s="88">
        <v>0</v>
      </c>
      <c r="AX43" s="88">
        <v>0</v>
      </c>
      <c r="AY43" s="88">
        <v>0</v>
      </c>
      <c r="AZ43" s="88">
        <v>0</v>
      </c>
      <c r="BA43" s="88">
        <v>0</v>
      </c>
      <c r="BB43" s="88">
        <v>0</v>
      </c>
      <c r="BC43" s="88">
        <v>0</v>
      </c>
      <c r="BD43" s="88">
        <v>0</v>
      </c>
      <c r="BE43" s="28">
        <f>SUM(E43:BD43)</f>
        <v>118</v>
      </c>
      <c r="BF43" s="28"/>
    </row>
    <row r="44" spans="1:58" x14ac:dyDescent="0.2">
      <c r="A44" s="174"/>
      <c r="B44" s="143"/>
      <c r="C44" s="140"/>
      <c r="D44" s="17" t="s">
        <v>8</v>
      </c>
      <c r="E44" s="30">
        <v>3</v>
      </c>
      <c r="F44" s="30">
        <v>3</v>
      </c>
      <c r="G44" s="30">
        <v>3</v>
      </c>
      <c r="H44" s="30">
        <v>3</v>
      </c>
      <c r="I44" s="30">
        <v>3</v>
      </c>
      <c r="J44" s="30">
        <v>3</v>
      </c>
      <c r="K44" s="30">
        <v>3</v>
      </c>
      <c r="L44" s="30">
        <v>3</v>
      </c>
      <c r="M44" s="30">
        <v>3</v>
      </c>
      <c r="N44" s="30">
        <v>3</v>
      </c>
      <c r="O44" s="30">
        <v>4</v>
      </c>
      <c r="P44" s="30">
        <v>3</v>
      </c>
      <c r="Q44" s="30">
        <v>3</v>
      </c>
      <c r="R44" s="30">
        <v>3</v>
      </c>
      <c r="S44" s="30">
        <v>3</v>
      </c>
      <c r="T44" s="30">
        <v>3</v>
      </c>
      <c r="U44" s="27"/>
      <c r="V44" s="90">
        <v>0</v>
      </c>
      <c r="W44" s="90">
        <v>0</v>
      </c>
      <c r="X44" s="23"/>
      <c r="Y44" s="87"/>
      <c r="Z44" s="87"/>
      <c r="AA44" s="29"/>
      <c r="AB44" s="29"/>
      <c r="AC44" s="29"/>
      <c r="AD44" s="29"/>
      <c r="AE44" s="29">
        <v>1</v>
      </c>
      <c r="AF44" s="115">
        <v>1</v>
      </c>
      <c r="AG44" s="115"/>
      <c r="AH44" s="115">
        <v>1</v>
      </c>
      <c r="AI44" s="115">
        <v>1</v>
      </c>
      <c r="AJ44" s="29">
        <v>1</v>
      </c>
      <c r="AK44" s="29"/>
      <c r="AL44" s="29">
        <v>1</v>
      </c>
      <c r="AM44" s="29">
        <v>1</v>
      </c>
      <c r="AN44" s="29">
        <v>1</v>
      </c>
      <c r="AO44" s="29">
        <v>1</v>
      </c>
      <c r="AP44" s="29">
        <v>1</v>
      </c>
      <c r="AQ44" s="23"/>
      <c r="AR44" s="27"/>
      <c r="AS44" s="30"/>
      <c r="AT44" s="23"/>
      <c r="AU44" s="23"/>
      <c r="AV44" s="23"/>
      <c r="AW44" s="88">
        <v>0</v>
      </c>
      <c r="AX44" s="88">
        <v>0</v>
      </c>
      <c r="AY44" s="88">
        <v>0</v>
      </c>
      <c r="AZ44" s="88">
        <v>0</v>
      </c>
      <c r="BA44" s="88">
        <v>0</v>
      </c>
      <c r="BB44" s="88">
        <v>0</v>
      </c>
      <c r="BC44" s="88">
        <v>0</v>
      </c>
      <c r="BD44" s="88">
        <v>0</v>
      </c>
      <c r="BE44" s="28"/>
      <c r="BF44" s="28">
        <f>SUM(E44:AS44)</f>
        <v>59</v>
      </c>
    </row>
    <row r="45" spans="1:58" x14ac:dyDescent="0.2">
      <c r="A45" s="174"/>
      <c r="B45" s="165" t="s">
        <v>170</v>
      </c>
      <c r="C45" s="163" t="s">
        <v>125</v>
      </c>
      <c r="D45" s="17" t="s">
        <v>7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27"/>
      <c r="V45" s="90"/>
      <c r="W45" s="90"/>
      <c r="X45" s="23">
        <v>4</v>
      </c>
      <c r="Y45" s="87">
        <v>2</v>
      </c>
      <c r="Z45" s="87">
        <v>4</v>
      </c>
      <c r="AA45" s="29">
        <v>2</v>
      </c>
      <c r="AB45" s="29">
        <v>4</v>
      </c>
      <c r="AC45" s="29">
        <v>2</v>
      </c>
      <c r="AD45" s="29">
        <v>4</v>
      </c>
      <c r="AE45" s="29">
        <v>4</v>
      </c>
      <c r="AF45" s="115">
        <v>2</v>
      </c>
      <c r="AG45" s="115">
        <v>2</v>
      </c>
      <c r="AH45" s="115">
        <v>4</v>
      </c>
      <c r="AI45" s="115">
        <v>4</v>
      </c>
      <c r="AJ45" s="29">
        <v>4</v>
      </c>
      <c r="AK45" s="29">
        <v>4</v>
      </c>
      <c r="AL45" s="29">
        <v>2</v>
      </c>
      <c r="AM45" s="29">
        <v>4</v>
      </c>
      <c r="AN45" s="29">
        <v>4</v>
      </c>
      <c r="AO45" s="29">
        <v>2</v>
      </c>
      <c r="AP45" s="29">
        <v>6</v>
      </c>
      <c r="AQ45" s="23">
        <v>4</v>
      </c>
      <c r="AR45" s="27"/>
      <c r="AS45" s="30"/>
      <c r="AT45" s="23"/>
      <c r="AU45" s="23"/>
      <c r="AV45" s="23"/>
      <c r="AW45" s="88"/>
      <c r="AX45" s="88"/>
      <c r="AY45" s="88"/>
      <c r="AZ45" s="88"/>
      <c r="BA45" s="88"/>
      <c r="BB45" s="88"/>
      <c r="BC45" s="88"/>
      <c r="BD45" s="88"/>
      <c r="BE45" s="28">
        <f>X45+Y45+Z45+AA45+AB45+AC45+AD45+AE45+AF45+AG45+AH45+AI45+AJ45+AK45+AL45+AM45+AN45+AO45+AP45+AQ45</f>
        <v>68</v>
      </c>
      <c r="BF45" s="28"/>
    </row>
    <row r="46" spans="1:58" x14ac:dyDescent="0.2">
      <c r="A46" s="174"/>
      <c r="B46" s="166"/>
      <c r="C46" s="164"/>
      <c r="D46" s="17" t="s">
        <v>8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27"/>
      <c r="V46" s="90"/>
      <c r="W46" s="90"/>
      <c r="X46" s="23">
        <v>2</v>
      </c>
      <c r="Y46" s="87">
        <v>1</v>
      </c>
      <c r="Z46" s="87">
        <v>2</v>
      </c>
      <c r="AA46" s="29">
        <v>1</v>
      </c>
      <c r="AB46" s="29">
        <v>2</v>
      </c>
      <c r="AC46" s="29">
        <v>1</v>
      </c>
      <c r="AD46" s="29">
        <v>2</v>
      </c>
      <c r="AE46" s="29">
        <v>2</v>
      </c>
      <c r="AF46" s="115">
        <v>1</v>
      </c>
      <c r="AG46" s="115">
        <v>1</v>
      </c>
      <c r="AH46" s="115">
        <v>2</v>
      </c>
      <c r="AI46" s="115">
        <v>2</v>
      </c>
      <c r="AJ46" s="29">
        <v>2</v>
      </c>
      <c r="AK46" s="29">
        <v>2</v>
      </c>
      <c r="AL46" s="29">
        <v>1</v>
      </c>
      <c r="AM46" s="29">
        <v>2</v>
      </c>
      <c r="AN46" s="29">
        <v>2</v>
      </c>
      <c r="AO46" s="29">
        <v>1</v>
      </c>
      <c r="AP46" s="29">
        <v>3</v>
      </c>
      <c r="AQ46" s="23">
        <v>2</v>
      </c>
      <c r="AR46" s="27"/>
      <c r="AS46" s="30"/>
      <c r="AT46" s="23"/>
      <c r="AU46" s="23"/>
      <c r="AV46" s="23"/>
      <c r="AW46" s="88"/>
      <c r="AX46" s="88"/>
      <c r="AY46" s="88"/>
      <c r="AZ46" s="88"/>
      <c r="BA46" s="88"/>
      <c r="BB46" s="88"/>
      <c r="BC46" s="88"/>
      <c r="BD46" s="88"/>
      <c r="BE46" s="28"/>
      <c r="BF46" s="28">
        <f>X46+Y46+Z46+AA46+AB46+AC46+AD46+AE46+AF46+AG46+AH46+AI46+AJ46+AK46+AL46+AM46+AN46+AO46+AP46+AQ46</f>
        <v>34</v>
      </c>
    </row>
    <row r="47" spans="1:58" x14ac:dyDescent="0.2">
      <c r="A47" s="174"/>
      <c r="B47" s="132" t="s">
        <v>15</v>
      </c>
      <c r="C47" s="132" t="s">
        <v>16</v>
      </c>
      <c r="D47" s="31" t="s">
        <v>7</v>
      </c>
      <c r="E47" s="25">
        <f>SUM(E49,E55)</f>
        <v>0</v>
      </c>
      <c r="F47" s="25">
        <f t="shared" ref="F47:T47" si="21">SUM(F49,F55)</f>
        <v>0</v>
      </c>
      <c r="G47" s="25">
        <f t="shared" si="21"/>
        <v>0</v>
      </c>
      <c r="H47" s="25">
        <f t="shared" si="21"/>
        <v>0</v>
      </c>
      <c r="I47" s="25">
        <f t="shared" si="21"/>
        <v>0</v>
      </c>
      <c r="J47" s="25">
        <f t="shared" si="21"/>
        <v>0</v>
      </c>
      <c r="K47" s="25">
        <f t="shared" si="21"/>
        <v>0</v>
      </c>
      <c r="L47" s="25">
        <f t="shared" si="21"/>
        <v>0</v>
      </c>
      <c r="M47" s="25">
        <f t="shared" si="21"/>
        <v>0</v>
      </c>
      <c r="N47" s="25">
        <f t="shared" si="21"/>
        <v>0</v>
      </c>
      <c r="O47" s="25">
        <f t="shared" si="21"/>
        <v>0</v>
      </c>
      <c r="P47" s="25">
        <f t="shared" si="21"/>
        <v>0</v>
      </c>
      <c r="Q47" s="25">
        <f t="shared" si="21"/>
        <v>0</v>
      </c>
      <c r="R47" s="25">
        <f t="shared" si="21"/>
        <v>0</v>
      </c>
      <c r="S47" s="25">
        <f t="shared" si="21"/>
        <v>0</v>
      </c>
      <c r="T47" s="25">
        <f t="shared" si="21"/>
        <v>0</v>
      </c>
      <c r="U47" s="26"/>
      <c r="V47" s="90">
        <v>0</v>
      </c>
      <c r="W47" s="90">
        <v>0</v>
      </c>
      <c r="X47" s="49">
        <f>X49+X55</f>
        <v>6</v>
      </c>
      <c r="Y47" s="49">
        <f t="shared" ref="Y47:AQ47" si="22">Y49+Y55</f>
        <v>6</v>
      </c>
      <c r="Z47" s="49">
        <f t="shared" si="22"/>
        <v>6</v>
      </c>
      <c r="AA47" s="49">
        <f t="shared" si="22"/>
        <v>6</v>
      </c>
      <c r="AB47" s="49">
        <f t="shared" si="22"/>
        <v>6</v>
      </c>
      <c r="AC47" s="49">
        <f t="shared" si="22"/>
        <v>6</v>
      </c>
      <c r="AD47" s="49">
        <f t="shared" si="22"/>
        <v>6</v>
      </c>
      <c r="AE47" s="49">
        <f t="shared" si="22"/>
        <v>6</v>
      </c>
      <c r="AF47" s="49">
        <f t="shared" si="22"/>
        <v>8</v>
      </c>
      <c r="AG47" s="49">
        <f t="shared" si="22"/>
        <v>6</v>
      </c>
      <c r="AH47" s="49">
        <f t="shared" si="22"/>
        <v>6</v>
      </c>
      <c r="AI47" s="49">
        <f t="shared" si="22"/>
        <v>6</v>
      </c>
      <c r="AJ47" s="49">
        <f t="shared" si="22"/>
        <v>8</v>
      </c>
      <c r="AK47" s="49">
        <f t="shared" si="22"/>
        <v>4</v>
      </c>
      <c r="AL47" s="49">
        <f t="shared" si="22"/>
        <v>8</v>
      </c>
      <c r="AM47" s="49">
        <f t="shared" si="22"/>
        <v>6</v>
      </c>
      <c r="AN47" s="49">
        <f t="shared" si="22"/>
        <v>6</v>
      </c>
      <c r="AO47" s="49">
        <f>AO49+AO55</f>
        <v>4</v>
      </c>
      <c r="AP47" s="49">
        <f t="shared" si="22"/>
        <v>6</v>
      </c>
      <c r="AQ47" s="49">
        <f t="shared" si="22"/>
        <v>8</v>
      </c>
      <c r="AR47" s="27"/>
      <c r="AS47" s="25">
        <f t="shared" ref="AS47:AV48" si="23">SUM(AS49,AS55)</f>
        <v>36</v>
      </c>
      <c r="AT47" s="25">
        <f t="shared" si="23"/>
        <v>36</v>
      </c>
      <c r="AU47" s="25">
        <f t="shared" si="23"/>
        <v>36</v>
      </c>
      <c r="AV47" s="25">
        <f t="shared" si="23"/>
        <v>36</v>
      </c>
      <c r="AW47" s="88">
        <v>0</v>
      </c>
      <c r="AX47" s="88">
        <v>0</v>
      </c>
      <c r="AY47" s="88">
        <v>0</v>
      </c>
      <c r="AZ47" s="88">
        <v>0</v>
      </c>
      <c r="BA47" s="88">
        <v>0</v>
      </c>
      <c r="BB47" s="88">
        <v>0</v>
      </c>
      <c r="BC47" s="88">
        <v>0</v>
      </c>
      <c r="BD47" s="88">
        <v>0</v>
      </c>
      <c r="BE47" s="37">
        <f>SUM(E47:BD47)</f>
        <v>268</v>
      </c>
      <c r="BF47" s="28"/>
    </row>
    <row r="48" spans="1:58" x14ac:dyDescent="0.2">
      <c r="A48" s="174"/>
      <c r="B48" s="132"/>
      <c r="C48" s="132"/>
      <c r="D48" s="31" t="s">
        <v>8</v>
      </c>
      <c r="E48" s="25">
        <f>SUM(E50,E56)</f>
        <v>0</v>
      </c>
      <c r="F48" s="25">
        <f t="shared" ref="F48:T48" si="24">SUM(F50,F56)</f>
        <v>0</v>
      </c>
      <c r="G48" s="25">
        <f t="shared" si="24"/>
        <v>0</v>
      </c>
      <c r="H48" s="25">
        <f t="shared" si="24"/>
        <v>0</v>
      </c>
      <c r="I48" s="25">
        <f t="shared" si="24"/>
        <v>0</v>
      </c>
      <c r="J48" s="25">
        <f t="shared" si="24"/>
        <v>0</v>
      </c>
      <c r="K48" s="25">
        <f t="shared" si="24"/>
        <v>0</v>
      </c>
      <c r="L48" s="25">
        <f t="shared" si="24"/>
        <v>0</v>
      </c>
      <c r="M48" s="25">
        <f t="shared" si="24"/>
        <v>0</v>
      </c>
      <c r="N48" s="25">
        <f t="shared" si="24"/>
        <v>0</v>
      </c>
      <c r="O48" s="25">
        <f t="shared" si="24"/>
        <v>0</v>
      </c>
      <c r="P48" s="25">
        <f t="shared" si="24"/>
        <v>0</v>
      </c>
      <c r="Q48" s="25">
        <f t="shared" si="24"/>
        <v>0</v>
      </c>
      <c r="R48" s="25">
        <f t="shared" si="24"/>
        <v>0</v>
      </c>
      <c r="S48" s="25">
        <f t="shared" si="24"/>
        <v>0</v>
      </c>
      <c r="T48" s="25">
        <f t="shared" si="24"/>
        <v>0</v>
      </c>
      <c r="U48" s="26"/>
      <c r="V48" s="90">
        <v>0</v>
      </c>
      <c r="W48" s="90">
        <v>0</v>
      </c>
      <c r="X48" s="49">
        <f>X50+X56</f>
        <v>3</v>
      </c>
      <c r="Y48" s="49">
        <f t="shared" ref="Y48:AQ48" si="25">Y50+Y56</f>
        <v>3</v>
      </c>
      <c r="Z48" s="49">
        <f t="shared" si="25"/>
        <v>3</v>
      </c>
      <c r="AA48" s="49">
        <f t="shared" si="25"/>
        <v>3</v>
      </c>
      <c r="AB48" s="49">
        <f t="shared" si="25"/>
        <v>3</v>
      </c>
      <c r="AC48" s="49">
        <f t="shared" si="25"/>
        <v>3</v>
      </c>
      <c r="AD48" s="49">
        <f t="shared" si="25"/>
        <v>3</v>
      </c>
      <c r="AE48" s="49">
        <f t="shared" si="25"/>
        <v>3</v>
      </c>
      <c r="AF48" s="49">
        <f t="shared" si="25"/>
        <v>4</v>
      </c>
      <c r="AG48" s="49">
        <f t="shared" si="25"/>
        <v>3</v>
      </c>
      <c r="AH48" s="49">
        <f t="shared" si="25"/>
        <v>3</v>
      </c>
      <c r="AI48" s="49">
        <f t="shared" si="25"/>
        <v>3</v>
      </c>
      <c r="AJ48" s="49">
        <f t="shared" si="25"/>
        <v>4</v>
      </c>
      <c r="AK48" s="49">
        <f t="shared" si="25"/>
        <v>2</v>
      </c>
      <c r="AL48" s="49">
        <f t="shared" si="25"/>
        <v>4</v>
      </c>
      <c r="AM48" s="49">
        <f t="shared" si="25"/>
        <v>3</v>
      </c>
      <c r="AN48" s="49">
        <f t="shared" si="25"/>
        <v>3</v>
      </c>
      <c r="AO48" s="49">
        <f t="shared" si="25"/>
        <v>2</v>
      </c>
      <c r="AP48" s="49">
        <f t="shared" si="25"/>
        <v>3</v>
      </c>
      <c r="AQ48" s="49">
        <f t="shared" si="25"/>
        <v>4</v>
      </c>
      <c r="AR48" s="27"/>
      <c r="AS48" s="25">
        <f t="shared" si="23"/>
        <v>0</v>
      </c>
      <c r="AT48" s="25">
        <f t="shared" si="23"/>
        <v>0</v>
      </c>
      <c r="AU48" s="25">
        <f t="shared" si="23"/>
        <v>0</v>
      </c>
      <c r="AV48" s="25">
        <f t="shared" si="23"/>
        <v>0</v>
      </c>
      <c r="AW48" s="88">
        <v>0</v>
      </c>
      <c r="AX48" s="88">
        <v>0</v>
      </c>
      <c r="AY48" s="88">
        <v>0</v>
      </c>
      <c r="AZ48" s="88">
        <v>0</v>
      </c>
      <c r="BA48" s="88">
        <v>0</v>
      </c>
      <c r="BB48" s="88">
        <v>0</v>
      </c>
      <c r="BC48" s="88">
        <v>0</v>
      </c>
      <c r="BD48" s="88">
        <v>0</v>
      </c>
      <c r="BE48" s="28"/>
      <c r="BF48" s="37">
        <f>SUM(E48:AS48)</f>
        <v>62</v>
      </c>
    </row>
    <row r="49" spans="1:58" ht="25.5" customHeight="1" x14ac:dyDescent="0.2">
      <c r="A49" s="174"/>
      <c r="B49" s="144" t="s">
        <v>102</v>
      </c>
      <c r="C49" s="146" t="s">
        <v>115</v>
      </c>
      <c r="D49" s="31" t="s">
        <v>7</v>
      </c>
      <c r="E49" s="25">
        <f>SUM(E51,E53)</f>
        <v>0</v>
      </c>
      <c r="F49" s="25">
        <f t="shared" ref="F49:T49" si="26">SUM(F51,F53)</f>
        <v>0</v>
      </c>
      <c r="G49" s="25">
        <f t="shared" si="26"/>
        <v>0</v>
      </c>
      <c r="H49" s="25">
        <f t="shared" si="26"/>
        <v>0</v>
      </c>
      <c r="I49" s="25">
        <f t="shared" si="26"/>
        <v>0</v>
      </c>
      <c r="J49" s="25">
        <f t="shared" si="26"/>
        <v>0</v>
      </c>
      <c r="K49" s="25">
        <f t="shared" si="26"/>
        <v>0</v>
      </c>
      <c r="L49" s="25">
        <f t="shared" si="26"/>
        <v>0</v>
      </c>
      <c r="M49" s="25">
        <f t="shared" si="26"/>
        <v>0</v>
      </c>
      <c r="N49" s="25">
        <f t="shared" si="26"/>
        <v>0</v>
      </c>
      <c r="O49" s="25">
        <f t="shared" si="26"/>
        <v>0</v>
      </c>
      <c r="P49" s="25">
        <f t="shared" si="26"/>
        <v>0</v>
      </c>
      <c r="Q49" s="25">
        <f t="shared" si="26"/>
        <v>0</v>
      </c>
      <c r="R49" s="25">
        <f t="shared" si="26"/>
        <v>0</v>
      </c>
      <c r="S49" s="25">
        <f t="shared" si="26"/>
        <v>0</v>
      </c>
      <c r="T49" s="25">
        <f t="shared" si="26"/>
        <v>0</v>
      </c>
      <c r="U49" s="26"/>
      <c r="V49" s="90">
        <v>0</v>
      </c>
      <c r="W49" s="90">
        <v>0</v>
      </c>
      <c r="X49" s="49">
        <f>X51</f>
        <v>2</v>
      </c>
      <c r="Y49" s="49">
        <f t="shared" ref="Y49:AQ49" si="27">Y51</f>
        <v>4</v>
      </c>
      <c r="Z49" s="49">
        <f t="shared" si="27"/>
        <v>2</v>
      </c>
      <c r="AA49" s="49">
        <f t="shared" si="27"/>
        <v>4</v>
      </c>
      <c r="AB49" s="49">
        <f t="shared" si="27"/>
        <v>2</v>
      </c>
      <c r="AC49" s="49">
        <f t="shared" si="27"/>
        <v>4</v>
      </c>
      <c r="AD49" s="49">
        <f t="shared" si="27"/>
        <v>2</v>
      </c>
      <c r="AE49" s="49">
        <f t="shared" si="27"/>
        <v>4</v>
      </c>
      <c r="AF49" s="49">
        <f t="shared" si="27"/>
        <v>2</v>
      </c>
      <c r="AG49" s="49">
        <f t="shared" si="27"/>
        <v>4</v>
      </c>
      <c r="AH49" s="49">
        <f t="shared" si="27"/>
        <v>2</v>
      </c>
      <c r="AI49" s="49">
        <f t="shared" si="27"/>
        <v>4</v>
      </c>
      <c r="AJ49" s="49">
        <f t="shared" si="27"/>
        <v>4</v>
      </c>
      <c r="AK49" s="49">
        <f t="shared" si="27"/>
        <v>2</v>
      </c>
      <c r="AL49" s="49">
        <f t="shared" si="27"/>
        <v>2</v>
      </c>
      <c r="AM49" s="49">
        <f t="shared" si="27"/>
        <v>4</v>
      </c>
      <c r="AN49" s="49">
        <f t="shared" si="27"/>
        <v>2</v>
      </c>
      <c r="AO49" s="49">
        <f t="shared" si="27"/>
        <v>2</v>
      </c>
      <c r="AP49" s="49">
        <f t="shared" si="27"/>
        <v>2</v>
      </c>
      <c r="AQ49" s="49">
        <f t="shared" si="27"/>
        <v>6</v>
      </c>
      <c r="AR49" s="27"/>
      <c r="AS49" s="25">
        <f t="shared" ref="AS49:AV50" si="28">SUM(AS51,AS53)</f>
        <v>36</v>
      </c>
      <c r="AT49" s="25">
        <f t="shared" si="28"/>
        <v>36</v>
      </c>
      <c r="AU49" s="25">
        <f t="shared" si="28"/>
        <v>36</v>
      </c>
      <c r="AV49" s="25">
        <f t="shared" si="28"/>
        <v>36</v>
      </c>
      <c r="AW49" s="88">
        <v>0</v>
      </c>
      <c r="AX49" s="88">
        <v>0</v>
      </c>
      <c r="AY49" s="88">
        <v>0</v>
      </c>
      <c r="AZ49" s="88">
        <v>0</v>
      </c>
      <c r="BA49" s="88">
        <v>0</v>
      </c>
      <c r="BB49" s="88">
        <v>0</v>
      </c>
      <c r="BC49" s="88">
        <v>0</v>
      </c>
      <c r="BD49" s="88">
        <v>0</v>
      </c>
      <c r="BE49" s="37">
        <f>SUM(E49:BD49)</f>
        <v>204</v>
      </c>
      <c r="BF49" s="28"/>
    </row>
    <row r="50" spans="1:58" ht="57.75" customHeight="1" x14ac:dyDescent="0.2">
      <c r="A50" s="174"/>
      <c r="B50" s="145"/>
      <c r="C50" s="147"/>
      <c r="D50" s="31" t="s">
        <v>8</v>
      </c>
      <c r="E50" s="25">
        <f>SUM(E52,E54)</f>
        <v>0</v>
      </c>
      <c r="F50" s="25">
        <f t="shared" ref="F50:T50" si="29">SUM(F52,F54)</f>
        <v>0</v>
      </c>
      <c r="G50" s="25">
        <f t="shared" si="29"/>
        <v>0</v>
      </c>
      <c r="H50" s="25">
        <f t="shared" si="29"/>
        <v>0</v>
      </c>
      <c r="I50" s="25">
        <f t="shared" si="29"/>
        <v>0</v>
      </c>
      <c r="J50" s="25">
        <f t="shared" si="29"/>
        <v>0</v>
      </c>
      <c r="K50" s="25">
        <f t="shared" si="29"/>
        <v>0</v>
      </c>
      <c r="L50" s="25">
        <f t="shared" si="29"/>
        <v>0</v>
      </c>
      <c r="M50" s="25">
        <f t="shared" si="29"/>
        <v>0</v>
      </c>
      <c r="N50" s="25">
        <f t="shared" si="29"/>
        <v>0</v>
      </c>
      <c r="O50" s="25">
        <f t="shared" si="29"/>
        <v>0</v>
      </c>
      <c r="P50" s="25">
        <f t="shared" si="29"/>
        <v>0</v>
      </c>
      <c r="Q50" s="25">
        <f t="shared" si="29"/>
        <v>0</v>
      </c>
      <c r="R50" s="25">
        <f t="shared" si="29"/>
        <v>0</v>
      </c>
      <c r="S50" s="25">
        <f t="shared" si="29"/>
        <v>0</v>
      </c>
      <c r="T50" s="25">
        <f t="shared" si="29"/>
        <v>0</v>
      </c>
      <c r="U50" s="26"/>
      <c r="V50" s="90">
        <v>0</v>
      </c>
      <c r="W50" s="90">
        <v>0</v>
      </c>
      <c r="X50" s="49">
        <f>X52</f>
        <v>1</v>
      </c>
      <c r="Y50" s="49">
        <f t="shared" ref="Y50:AQ50" si="30">Y52</f>
        <v>2</v>
      </c>
      <c r="Z50" s="49">
        <f t="shared" si="30"/>
        <v>1</v>
      </c>
      <c r="AA50" s="49">
        <f t="shared" si="30"/>
        <v>2</v>
      </c>
      <c r="AB50" s="49">
        <f t="shared" si="30"/>
        <v>1</v>
      </c>
      <c r="AC50" s="49">
        <f t="shared" si="30"/>
        <v>2</v>
      </c>
      <c r="AD50" s="49">
        <f t="shared" si="30"/>
        <v>1</v>
      </c>
      <c r="AE50" s="49">
        <f t="shared" si="30"/>
        <v>2</v>
      </c>
      <c r="AF50" s="49">
        <f t="shared" si="30"/>
        <v>1</v>
      </c>
      <c r="AG50" s="49">
        <f t="shared" si="30"/>
        <v>2</v>
      </c>
      <c r="AH50" s="49">
        <f t="shared" si="30"/>
        <v>1</v>
      </c>
      <c r="AI50" s="49">
        <f t="shared" si="30"/>
        <v>2</v>
      </c>
      <c r="AJ50" s="49">
        <f t="shared" si="30"/>
        <v>2</v>
      </c>
      <c r="AK50" s="49">
        <f t="shared" si="30"/>
        <v>1</v>
      </c>
      <c r="AL50" s="49">
        <f t="shared" si="30"/>
        <v>1</v>
      </c>
      <c r="AM50" s="49">
        <f t="shared" si="30"/>
        <v>2</v>
      </c>
      <c r="AN50" s="49">
        <f t="shared" si="30"/>
        <v>1</v>
      </c>
      <c r="AO50" s="49">
        <f t="shared" si="30"/>
        <v>1</v>
      </c>
      <c r="AP50" s="49">
        <f t="shared" si="30"/>
        <v>1</v>
      </c>
      <c r="AQ50" s="49">
        <f t="shared" si="30"/>
        <v>3</v>
      </c>
      <c r="AR50" s="27"/>
      <c r="AS50" s="25">
        <f t="shared" si="28"/>
        <v>0</v>
      </c>
      <c r="AT50" s="25">
        <f t="shared" si="28"/>
        <v>0</v>
      </c>
      <c r="AU50" s="25">
        <f t="shared" si="28"/>
        <v>0</v>
      </c>
      <c r="AV50" s="25">
        <f t="shared" si="28"/>
        <v>0</v>
      </c>
      <c r="AW50" s="88">
        <v>0</v>
      </c>
      <c r="AX50" s="88">
        <v>0</v>
      </c>
      <c r="AY50" s="88">
        <v>0</v>
      </c>
      <c r="AZ50" s="88">
        <v>0</v>
      </c>
      <c r="BA50" s="88">
        <v>0</v>
      </c>
      <c r="BB50" s="88">
        <v>0</v>
      </c>
      <c r="BC50" s="88">
        <v>0</v>
      </c>
      <c r="BD50" s="88">
        <v>0</v>
      </c>
      <c r="BE50" s="28"/>
      <c r="BF50" s="37">
        <f>SUM(E50:AS50)</f>
        <v>30</v>
      </c>
    </row>
    <row r="51" spans="1:58" ht="21" customHeight="1" x14ac:dyDescent="0.2">
      <c r="A51" s="174"/>
      <c r="B51" s="143" t="s">
        <v>103</v>
      </c>
      <c r="C51" s="139" t="s">
        <v>116</v>
      </c>
      <c r="D51" s="21" t="s">
        <v>7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27"/>
      <c r="V51" s="90">
        <v>0</v>
      </c>
      <c r="W51" s="90">
        <v>0</v>
      </c>
      <c r="X51" s="80">
        <v>2</v>
      </c>
      <c r="Y51" s="87">
        <v>4</v>
      </c>
      <c r="Z51" s="87">
        <v>2</v>
      </c>
      <c r="AA51" s="29">
        <v>4</v>
      </c>
      <c r="AB51" s="29">
        <v>2</v>
      </c>
      <c r="AC51" s="29">
        <v>4</v>
      </c>
      <c r="AD51" s="29">
        <v>2</v>
      </c>
      <c r="AE51" s="29">
        <v>4</v>
      </c>
      <c r="AF51" s="115">
        <v>2</v>
      </c>
      <c r="AG51" s="115">
        <v>4</v>
      </c>
      <c r="AH51" s="115">
        <v>2</v>
      </c>
      <c r="AI51" s="115">
        <v>4</v>
      </c>
      <c r="AJ51" s="29">
        <v>4</v>
      </c>
      <c r="AK51" s="29">
        <v>2</v>
      </c>
      <c r="AL51" s="29">
        <v>2</v>
      </c>
      <c r="AM51" s="115">
        <v>4</v>
      </c>
      <c r="AN51" s="29">
        <v>2</v>
      </c>
      <c r="AO51" s="29">
        <v>2</v>
      </c>
      <c r="AP51" s="29">
        <v>2</v>
      </c>
      <c r="AQ51" s="23">
        <v>6</v>
      </c>
      <c r="AR51" s="27"/>
      <c r="AS51" s="30"/>
      <c r="AT51" s="23"/>
      <c r="AU51" s="23"/>
      <c r="AV51" s="23"/>
      <c r="AW51" s="88">
        <v>0</v>
      </c>
      <c r="AX51" s="88">
        <v>0</v>
      </c>
      <c r="AY51" s="88">
        <v>0</v>
      </c>
      <c r="AZ51" s="88">
        <v>0</v>
      </c>
      <c r="BA51" s="88">
        <v>0</v>
      </c>
      <c r="BB51" s="88">
        <v>0</v>
      </c>
      <c r="BC51" s="88">
        <v>0</v>
      </c>
      <c r="BD51" s="88">
        <v>0</v>
      </c>
      <c r="BE51" s="28">
        <f>SUM(E51:BD51)</f>
        <v>60</v>
      </c>
      <c r="BF51" s="28"/>
    </row>
    <row r="52" spans="1:58" ht="11.25" customHeight="1" x14ac:dyDescent="0.2">
      <c r="A52" s="174"/>
      <c r="B52" s="143"/>
      <c r="C52" s="140"/>
      <c r="D52" s="21" t="s">
        <v>8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27"/>
      <c r="V52" s="90">
        <v>0</v>
      </c>
      <c r="W52" s="90">
        <v>0</v>
      </c>
      <c r="X52" s="80">
        <v>1</v>
      </c>
      <c r="Y52" s="87">
        <v>2</v>
      </c>
      <c r="Z52" s="87">
        <v>1</v>
      </c>
      <c r="AA52" s="29">
        <v>2</v>
      </c>
      <c r="AB52" s="29">
        <v>1</v>
      </c>
      <c r="AC52" s="29">
        <v>2</v>
      </c>
      <c r="AD52" s="29">
        <v>1</v>
      </c>
      <c r="AE52" s="29">
        <v>2</v>
      </c>
      <c r="AF52" s="115">
        <v>1</v>
      </c>
      <c r="AG52" s="115">
        <v>2</v>
      </c>
      <c r="AH52" s="115">
        <v>1</v>
      </c>
      <c r="AI52" s="115">
        <v>2</v>
      </c>
      <c r="AJ52" s="29">
        <v>2</v>
      </c>
      <c r="AK52" s="29">
        <v>1</v>
      </c>
      <c r="AL52" s="29">
        <v>1</v>
      </c>
      <c r="AM52" s="115">
        <v>2</v>
      </c>
      <c r="AN52" s="29">
        <v>1</v>
      </c>
      <c r="AO52" s="29">
        <v>1</v>
      </c>
      <c r="AP52" s="29">
        <v>1</v>
      </c>
      <c r="AQ52" s="23">
        <v>3</v>
      </c>
      <c r="AR52" s="27"/>
      <c r="AS52" s="30"/>
      <c r="AT52" s="23"/>
      <c r="AU52" s="23"/>
      <c r="AV52" s="23"/>
      <c r="AW52" s="88">
        <v>0</v>
      </c>
      <c r="AX52" s="88">
        <v>0</v>
      </c>
      <c r="AY52" s="88">
        <v>0</v>
      </c>
      <c r="AZ52" s="88">
        <v>0</v>
      </c>
      <c r="BA52" s="88">
        <v>0</v>
      </c>
      <c r="BB52" s="88">
        <v>0</v>
      </c>
      <c r="BC52" s="88">
        <v>0</v>
      </c>
      <c r="BD52" s="88">
        <v>0</v>
      </c>
      <c r="BE52" s="28"/>
      <c r="BF52" s="28">
        <f>SUM(E52:AS52)</f>
        <v>30</v>
      </c>
    </row>
    <row r="53" spans="1:58" ht="16.5" customHeight="1" x14ac:dyDescent="0.2">
      <c r="A53" s="174"/>
      <c r="B53" s="143" t="s">
        <v>105</v>
      </c>
      <c r="C53" s="148" t="s">
        <v>104</v>
      </c>
      <c r="D53" s="17" t="s">
        <v>7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27"/>
      <c r="V53" s="90">
        <v>0</v>
      </c>
      <c r="W53" s="90">
        <v>0</v>
      </c>
      <c r="X53" s="80"/>
      <c r="Y53" s="87"/>
      <c r="Z53" s="87"/>
      <c r="AA53" s="29"/>
      <c r="AB53" s="29"/>
      <c r="AC53" s="29"/>
      <c r="AD53" s="29"/>
      <c r="AE53" s="29"/>
      <c r="AF53" s="115"/>
      <c r="AG53" s="115"/>
      <c r="AH53" s="115"/>
      <c r="AI53" s="115"/>
      <c r="AJ53" s="29"/>
      <c r="AK53" s="29"/>
      <c r="AL53" s="29"/>
      <c r="AM53" s="115"/>
      <c r="AN53" s="29"/>
      <c r="AO53" s="29"/>
      <c r="AP53" s="29"/>
      <c r="AQ53" s="23"/>
      <c r="AR53" s="27"/>
      <c r="AS53" s="30">
        <v>36</v>
      </c>
      <c r="AT53" s="30">
        <v>36</v>
      </c>
      <c r="AU53" s="30">
        <v>36</v>
      </c>
      <c r="AV53" s="23">
        <v>36</v>
      </c>
      <c r="AW53" s="88">
        <v>0</v>
      </c>
      <c r="AX53" s="88">
        <v>0</v>
      </c>
      <c r="AY53" s="88">
        <v>0</v>
      </c>
      <c r="AZ53" s="88">
        <v>0</v>
      </c>
      <c r="BA53" s="88">
        <v>0</v>
      </c>
      <c r="BB53" s="88">
        <v>0</v>
      </c>
      <c r="BC53" s="88">
        <v>0</v>
      </c>
      <c r="BD53" s="88">
        <v>0</v>
      </c>
      <c r="BE53" s="28">
        <f>SUM(E53:BD53)</f>
        <v>144</v>
      </c>
      <c r="BF53" s="28"/>
    </row>
    <row r="54" spans="1:58" ht="13.5" customHeight="1" x14ac:dyDescent="0.2">
      <c r="A54" s="174"/>
      <c r="B54" s="143"/>
      <c r="C54" s="148"/>
      <c r="D54" s="17" t="s">
        <v>8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27"/>
      <c r="V54" s="90">
        <v>0</v>
      </c>
      <c r="W54" s="90">
        <v>0</v>
      </c>
      <c r="X54" s="80"/>
      <c r="Y54" s="87"/>
      <c r="Z54" s="87"/>
      <c r="AA54" s="29"/>
      <c r="AB54" s="29"/>
      <c r="AC54" s="29"/>
      <c r="AD54" s="29"/>
      <c r="AE54" s="29"/>
      <c r="AF54" s="115"/>
      <c r="AG54" s="115"/>
      <c r="AH54" s="115"/>
      <c r="AI54" s="115"/>
      <c r="AJ54" s="29"/>
      <c r="AK54" s="29"/>
      <c r="AL54" s="29"/>
      <c r="AM54" s="115"/>
      <c r="AN54" s="29"/>
      <c r="AO54" s="29"/>
      <c r="AP54" s="29"/>
      <c r="AQ54" s="23"/>
      <c r="AR54" s="27"/>
      <c r="AS54" s="30"/>
      <c r="AT54" s="23"/>
      <c r="AU54" s="23"/>
      <c r="AV54" s="23"/>
      <c r="AW54" s="88">
        <v>0</v>
      </c>
      <c r="AX54" s="88">
        <v>0</v>
      </c>
      <c r="AY54" s="88">
        <v>0</v>
      </c>
      <c r="AZ54" s="88">
        <v>0</v>
      </c>
      <c r="BA54" s="88">
        <v>0</v>
      </c>
      <c r="BB54" s="88">
        <v>0</v>
      </c>
      <c r="BC54" s="88">
        <v>0</v>
      </c>
      <c r="BD54" s="88">
        <v>0</v>
      </c>
      <c r="BE54" s="28"/>
      <c r="BF54" s="28">
        <f>SUM(E54:AS54)</f>
        <v>0</v>
      </c>
    </row>
    <row r="55" spans="1:58" ht="24" customHeight="1" x14ac:dyDescent="0.2">
      <c r="A55" s="174"/>
      <c r="B55" s="144" t="s">
        <v>107</v>
      </c>
      <c r="C55" s="146" t="s">
        <v>118</v>
      </c>
      <c r="D55" s="31" t="s">
        <v>7</v>
      </c>
      <c r="E55" s="25">
        <f>SUM(E57)</f>
        <v>0</v>
      </c>
      <c r="F55" s="25">
        <f t="shared" ref="F55:T55" si="31">SUM(F57)</f>
        <v>0</v>
      </c>
      <c r="G55" s="25">
        <f t="shared" si="31"/>
        <v>0</v>
      </c>
      <c r="H55" s="25">
        <f t="shared" si="31"/>
        <v>0</v>
      </c>
      <c r="I55" s="25">
        <f t="shared" si="31"/>
        <v>0</v>
      </c>
      <c r="J55" s="25">
        <f t="shared" si="31"/>
        <v>0</v>
      </c>
      <c r="K55" s="25">
        <f t="shared" si="31"/>
        <v>0</v>
      </c>
      <c r="L55" s="25">
        <f t="shared" si="31"/>
        <v>0</v>
      </c>
      <c r="M55" s="25">
        <f t="shared" si="31"/>
        <v>0</v>
      </c>
      <c r="N55" s="25">
        <f t="shared" si="31"/>
        <v>0</v>
      </c>
      <c r="O55" s="25">
        <f t="shared" si="31"/>
        <v>0</v>
      </c>
      <c r="P55" s="25">
        <f t="shared" si="31"/>
        <v>0</v>
      </c>
      <c r="Q55" s="25">
        <f t="shared" si="31"/>
        <v>0</v>
      </c>
      <c r="R55" s="25">
        <f t="shared" si="31"/>
        <v>0</v>
      </c>
      <c r="S55" s="25">
        <f t="shared" si="31"/>
        <v>0</v>
      </c>
      <c r="T55" s="25">
        <f t="shared" si="31"/>
        <v>0</v>
      </c>
      <c r="U55" s="26"/>
      <c r="V55" s="90">
        <v>0</v>
      </c>
      <c r="W55" s="90">
        <v>0</v>
      </c>
      <c r="X55" s="47">
        <f>X57</f>
        <v>4</v>
      </c>
      <c r="Y55" s="47">
        <f t="shared" ref="Y55:AQ55" si="32">Y57</f>
        <v>2</v>
      </c>
      <c r="Z55" s="47">
        <f t="shared" si="32"/>
        <v>4</v>
      </c>
      <c r="AA55" s="47">
        <f t="shared" si="32"/>
        <v>2</v>
      </c>
      <c r="AB55" s="47">
        <f t="shared" si="32"/>
        <v>4</v>
      </c>
      <c r="AC55" s="47">
        <f t="shared" si="32"/>
        <v>2</v>
      </c>
      <c r="AD55" s="47">
        <f t="shared" si="32"/>
        <v>4</v>
      </c>
      <c r="AE55" s="47">
        <f t="shared" si="32"/>
        <v>2</v>
      </c>
      <c r="AF55" s="47">
        <f t="shared" si="32"/>
        <v>6</v>
      </c>
      <c r="AG55" s="47">
        <f t="shared" si="32"/>
        <v>2</v>
      </c>
      <c r="AH55" s="47">
        <f t="shared" si="32"/>
        <v>4</v>
      </c>
      <c r="AI55" s="47">
        <f t="shared" si="32"/>
        <v>2</v>
      </c>
      <c r="AJ55" s="47">
        <f t="shared" si="32"/>
        <v>4</v>
      </c>
      <c r="AK55" s="47">
        <f t="shared" si="32"/>
        <v>2</v>
      </c>
      <c r="AL55" s="47">
        <f t="shared" si="32"/>
        <v>6</v>
      </c>
      <c r="AM55" s="47">
        <f t="shared" si="32"/>
        <v>2</v>
      </c>
      <c r="AN55" s="47">
        <f t="shared" si="32"/>
        <v>4</v>
      </c>
      <c r="AO55" s="47">
        <f t="shared" si="32"/>
        <v>2</v>
      </c>
      <c r="AP55" s="47">
        <f t="shared" si="32"/>
        <v>4</v>
      </c>
      <c r="AQ55" s="47">
        <f t="shared" si="32"/>
        <v>2</v>
      </c>
      <c r="AR55" s="27"/>
      <c r="AS55" s="25">
        <f t="shared" ref="AS55:AV56" si="33">SUM(AS57)</f>
        <v>0</v>
      </c>
      <c r="AT55" s="25">
        <f t="shared" si="33"/>
        <v>0</v>
      </c>
      <c r="AU55" s="25">
        <f t="shared" si="33"/>
        <v>0</v>
      </c>
      <c r="AV55" s="25">
        <f t="shared" si="33"/>
        <v>0</v>
      </c>
      <c r="AW55" s="88">
        <v>0</v>
      </c>
      <c r="AX55" s="88">
        <v>0</v>
      </c>
      <c r="AY55" s="88">
        <v>0</v>
      </c>
      <c r="AZ55" s="88">
        <v>0</v>
      </c>
      <c r="BA55" s="88">
        <v>0</v>
      </c>
      <c r="BB55" s="88">
        <v>0</v>
      </c>
      <c r="BC55" s="88">
        <v>0</v>
      </c>
      <c r="BD55" s="88">
        <v>0</v>
      </c>
      <c r="BE55" s="37">
        <f>SUM(E55:BD55)</f>
        <v>64</v>
      </c>
      <c r="BF55" s="37"/>
    </row>
    <row r="56" spans="1:58" ht="46.5" customHeight="1" x14ac:dyDescent="0.2">
      <c r="A56" s="174"/>
      <c r="B56" s="145"/>
      <c r="C56" s="147"/>
      <c r="D56" s="31" t="s">
        <v>8</v>
      </c>
      <c r="E56" s="25">
        <f>SUM(E58)</f>
        <v>0</v>
      </c>
      <c r="F56" s="25">
        <f t="shared" ref="F56:T56" si="34">SUM(F58)</f>
        <v>0</v>
      </c>
      <c r="G56" s="25">
        <f t="shared" si="34"/>
        <v>0</v>
      </c>
      <c r="H56" s="25">
        <f t="shared" si="34"/>
        <v>0</v>
      </c>
      <c r="I56" s="25">
        <f t="shared" si="34"/>
        <v>0</v>
      </c>
      <c r="J56" s="25">
        <f t="shared" si="34"/>
        <v>0</v>
      </c>
      <c r="K56" s="25">
        <f t="shared" si="34"/>
        <v>0</v>
      </c>
      <c r="L56" s="25">
        <f t="shared" si="34"/>
        <v>0</v>
      </c>
      <c r="M56" s="25">
        <f t="shared" si="34"/>
        <v>0</v>
      </c>
      <c r="N56" s="25">
        <f t="shared" si="34"/>
        <v>0</v>
      </c>
      <c r="O56" s="25">
        <f t="shared" si="34"/>
        <v>0</v>
      </c>
      <c r="P56" s="25">
        <f t="shared" si="34"/>
        <v>0</v>
      </c>
      <c r="Q56" s="25">
        <f t="shared" si="34"/>
        <v>0</v>
      </c>
      <c r="R56" s="25">
        <f t="shared" si="34"/>
        <v>0</v>
      </c>
      <c r="S56" s="25">
        <f t="shared" si="34"/>
        <v>0</v>
      </c>
      <c r="T56" s="25">
        <f t="shared" si="34"/>
        <v>0</v>
      </c>
      <c r="U56" s="26"/>
      <c r="V56" s="90">
        <v>0</v>
      </c>
      <c r="W56" s="90">
        <v>0</v>
      </c>
      <c r="X56" s="47">
        <f>X58</f>
        <v>2</v>
      </c>
      <c r="Y56" s="47">
        <f t="shared" ref="Y56:AQ56" si="35">Y58</f>
        <v>1</v>
      </c>
      <c r="Z56" s="47">
        <f t="shared" si="35"/>
        <v>2</v>
      </c>
      <c r="AA56" s="47">
        <f t="shared" si="35"/>
        <v>1</v>
      </c>
      <c r="AB56" s="47">
        <f t="shared" si="35"/>
        <v>2</v>
      </c>
      <c r="AC56" s="47">
        <f t="shared" si="35"/>
        <v>1</v>
      </c>
      <c r="AD56" s="47">
        <f t="shared" si="35"/>
        <v>2</v>
      </c>
      <c r="AE56" s="47">
        <f t="shared" si="35"/>
        <v>1</v>
      </c>
      <c r="AF56" s="47">
        <f t="shared" si="35"/>
        <v>3</v>
      </c>
      <c r="AG56" s="47">
        <f t="shared" si="35"/>
        <v>1</v>
      </c>
      <c r="AH56" s="47">
        <f t="shared" si="35"/>
        <v>2</v>
      </c>
      <c r="AI56" s="47">
        <f t="shared" si="35"/>
        <v>1</v>
      </c>
      <c r="AJ56" s="47">
        <f t="shared" si="35"/>
        <v>2</v>
      </c>
      <c r="AK56" s="47">
        <f t="shared" si="35"/>
        <v>1</v>
      </c>
      <c r="AL56" s="47">
        <f t="shared" si="35"/>
        <v>3</v>
      </c>
      <c r="AM56" s="47">
        <f t="shared" si="35"/>
        <v>1</v>
      </c>
      <c r="AN56" s="47">
        <f t="shared" si="35"/>
        <v>2</v>
      </c>
      <c r="AO56" s="47">
        <f t="shared" si="35"/>
        <v>1</v>
      </c>
      <c r="AP56" s="47">
        <f t="shared" si="35"/>
        <v>2</v>
      </c>
      <c r="AQ56" s="47">
        <f t="shared" si="35"/>
        <v>1</v>
      </c>
      <c r="AR56" s="27"/>
      <c r="AS56" s="25">
        <f t="shared" si="33"/>
        <v>0</v>
      </c>
      <c r="AT56" s="25">
        <f t="shared" si="33"/>
        <v>0</v>
      </c>
      <c r="AU56" s="25">
        <f t="shared" si="33"/>
        <v>0</v>
      </c>
      <c r="AV56" s="25">
        <f t="shared" si="33"/>
        <v>0</v>
      </c>
      <c r="AW56" s="88">
        <v>0</v>
      </c>
      <c r="AX56" s="88">
        <v>0</v>
      </c>
      <c r="AY56" s="88">
        <v>0</v>
      </c>
      <c r="AZ56" s="88">
        <v>0</v>
      </c>
      <c r="BA56" s="88">
        <v>0</v>
      </c>
      <c r="BB56" s="88">
        <v>0</v>
      </c>
      <c r="BC56" s="88">
        <v>0</v>
      </c>
      <c r="BD56" s="88">
        <v>0</v>
      </c>
      <c r="BE56" s="37"/>
      <c r="BF56" s="37">
        <f>SUM(E56:AS56)</f>
        <v>32</v>
      </c>
    </row>
    <row r="57" spans="1:58" ht="21.75" customHeight="1" x14ac:dyDescent="0.2">
      <c r="A57" s="174"/>
      <c r="B57" s="143" t="s">
        <v>138</v>
      </c>
      <c r="C57" s="139" t="s">
        <v>117</v>
      </c>
      <c r="D57" s="17" t="s">
        <v>7</v>
      </c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27"/>
      <c r="V57" s="90">
        <v>0</v>
      </c>
      <c r="W57" s="90">
        <v>0</v>
      </c>
      <c r="X57" s="23">
        <v>4</v>
      </c>
      <c r="Y57" s="87">
        <v>2</v>
      </c>
      <c r="Z57" s="87">
        <v>4</v>
      </c>
      <c r="AA57" s="29">
        <v>2</v>
      </c>
      <c r="AB57" s="29">
        <v>4</v>
      </c>
      <c r="AC57" s="29">
        <v>2</v>
      </c>
      <c r="AD57" s="29">
        <v>4</v>
      </c>
      <c r="AE57" s="29">
        <v>2</v>
      </c>
      <c r="AF57" s="115">
        <v>6</v>
      </c>
      <c r="AG57" s="115">
        <v>2</v>
      </c>
      <c r="AH57" s="115">
        <v>4</v>
      </c>
      <c r="AI57" s="115">
        <v>2</v>
      </c>
      <c r="AJ57" s="29">
        <v>4</v>
      </c>
      <c r="AK57" s="29">
        <v>2</v>
      </c>
      <c r="AL57" s="29">
        <v>6</v>
      </c>
      <c r="AM57" s="115">
        <v>2</v>
      </c>
      <c r="AN57" s="29">
        <v>4</v>
      </c>
      <c r="AO57" s="29">
        <v>2</v>
      </c>
      <c r="AP57" s="29">
        <v>4</v>
      </c>
      <c r="AQ57" s="23">
        <v>2</v>
      </c>
      <c r="AR57" s="27"/>
      <c r="AS57" s="30"/>
      <c r="AT57" s="23"/>
      <c r="AU57" s="23"/>
      <c r="AV57" s="23">
        <v>0</v>
      </c>
      <c r="AW57" s="88">
        <v>0</v>
      </c>
      <c r="AX57" s="88">
        <v>0</v>
      </c>
      <c r="AY57" s="88">
        <v>0</v>
      </c>
      <c r="AZ57" s="88">
        <v>0</v>
      </c>
      <c r="BA57" s="88">
        <v>0</v>
      </c>
      <c r="BB57" s="88">
        <v>0</v>
      </c>
      <c r="BC57" s="88">
        <v>0</v>
      </c>
      <c r="BD57" s="88">
        <v>0</v>
      </c>
      <c r="BE57" s="28">
        <f>SUM(E57:BD57)</f>
        <v>64</v>
      </c>
      <c r="BF57" s="28"/>
    </row>
    <row r="58" spans="1:58" ht="12" customHeight="1" x14ac:dyDescent="0.2">
      <c r="A58" s="174"/>
      <c r="B58" s="143"/>
      <c r="C58" s="140"/>
      <c r="D58" s="17" t="s">
        <v>8</v>
      </c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27"/>
      <c r="V58" s="90">
        <v>0</v>
      </c>
      <c r="W58" s="90">
        <v>0</v>
      </c>
      <c r="X58" s="23">
        <v>2</v>
      </c>
      <c r="Y58" s="87">
        <v>1</v>
      </c>
      <c r="Z58" s="87">
        <v>2</v>
      </c>
      <c r="AA58" s="29">
        <v>1</v>
      </c>
      <c r="AB58" s="29">
        <v>2</v>
      </c>
      <c r="AC58" s="29">
        <v>1</v>
      </c>
      <c r="AD58" s="29">
        <v>2</v>
      </c>
      <c r="AE58" s="29">
        <v>1</v>
      </c>
      <c r="AF58" s="115">
        <v>3</v>
      </c>
      <c r="AG58" s="115">
        <v>1</v>
      </c>
      <c r="AH58" s="115">
        <v>2</v>
      </c>
      <c r="AI58" s="115">
        <v>1</v>
      </c>
      <c r="AJ58" s="29">
        <v>2</v>
      </c>
      <c r="AK58" s="29">
        <v>1</v>
      </c>
      <c r="AL58" s="29">
        <v>3</v>
      </c>
      <c r="AM58" s="115">
        <v>1</v>
      </c>
      <c r="AN58" s="29">
        <v>2</v>
      </c>
      <c r="AO58" s="29">
        <v>1</v>
      </c>
      <c r="AP58" s="29">
        <v>2</v>
      </c>
      <c r="AQ58" s="23">
        <v>1</v>
      </c>
      <c r="AR58" s="27"/>
      <c r="AS58" s="30"/>
      <c r="AT58" s="23"/>
      <c r="AU58" s="23"/>
      <c r="AV58" s="23">
        <v>0</v>
      </c>
      <c r="AW58" s="88">
        <v>0</v>
      </c>
      <c r="AX58" s="88">
        <v>0</v>
      </c>
      <c r="AY58" s="88">
        <v>0</v>
      </c>
      <c r="AZ58" s="88">
        <v>0</v>
      </c>
      <c r="BA58" s="88">
        <v>0</v>
      </c>
      <c r="BB58" s="88">
        <v>0</v>
      </c>
      <c r="BC58" s="88">
        <v>0</v>
      </c>
      <c r="BD58" s="88">
        <v>0</v>
      </c>
      <c r="BE58" s="28"/>
      <c r="BF58" s="28">
        <f>SUM(E58:AS58)</f>
        <v>32</v>
      </c>
    </row>
    <row r="59" spans="1:58" x14ac:dyDescent="0.2">
      <c r="A59" s="174"/>
      <c r="B59" s="136" t="s">
        <v>24</v>
      </c>
      <c r="C59" s="136"/>
      <c r="D59" s="136"/>
      <c r="E59" s="35">
        <f>E5+E9+E21+E27</f>
        <v>36</v>
      </c>
      <c r="F59" s="35">
        <f t="shared" ref="F59:T59" si="36">F5+F9+F21+F27</f>
        <v>36</v>
      </c>
      <c r="G59" s="35">
        <f t="shared" si="36"/>
        <v>36</v>
      </c>
      <c r="H59" s="35">
        <f t="shared" si="36"/>
        <v>36</v>
      </c>
      <c r="I59" s="35">
        <f t="shared" si="36"/>
        <v>36</v>
      </c>
      <c r="J59" s="35">
        <f t="shared" si="36"/>
        <v>36</v>
      </c>
      <c r="K59" s="35">
        <f t="shared" si="36"/>
        <v>36</v>
      </c>
      <c r="L59" s="35">
        <f t="shared" si="36"/>
        <v>36</v>
      </c>
      <c r="M59" s="35">
        <f t="shared" si="36"/>
        <v>36</v>
      </c>
      <c r="N59" s="35">
        <f t="shared" si="36"/>
        <v>36</v>
      </c>
      <c r="O59" s="35">
        <f t="shared" si="36"/>
        <v>36</v>
      </c>
      <c r="P59" s="35">
        <f t="shared" si="36"/>
        <v>36</v>
      </c>
      <c r="Q59" s="35">
        <f t="shared" si="36"/>
        <v>36</v>
      </c>
      <c r="R59" s="35">
        <f t="shared" si="36"/>
        <v>36</v>
      </c>
      <c r="S59" s="35">
        <f t="shared" si="36"/>
        <v>36</v>
      </c>
      <c r="T59" s="35">
        <f t="shared" si="36"/>
        <v>36</v>
      </c>
      <c r="U59" s="27"/>
      <c r="V59" s="90">
        <v>0</v>
      </c>
      <c r="W59" s="90">
        <v>0</v>
      </c>
      <c r="X59" s="80">
        <f>X9+X21+X27</f>
        <v>36</v>
      </c>
      <c r="Y59" s="115">
        <f t="shared" ref="Y59:AQ59" si="37">Y9+Y21+Y27</f>
        <v>36</v>
      </c>
      <c r="Z59" s="115">
        <f t="shared" si="37"/>
        <v>36</v>
      </c>
      <c r="AA59" s="115">
        <f t="shared" si="37"/>
        <v>36</v>
      </c>
      <c r="AB59" s="115">
        <f t="shared" si="37"/>
        <v>36</v>
      </c>
      <c r="AC59" s="115">
        <f t="shared" si="37"/>
        <v>36</v>
      </c>
      <c r="AD59" s="115">
        <f t="shared" si="37"/>
        <v>36</v>
      </c>
      <c r="AE59" s="115">
        <f t="shared" si="37"/>
        <v>36</v>
      </c>
      <c r="AF59" s="115">
        <f t="shared" si="37"/>
        <v>36</v>
      </c>
      <c r="AG59" s="115">
        <f t="shared" si="37"/>
        <v>36</v>
      </c>
      <c r="AH59" s="115">
        <f t="shared" si="37"/>
        <v>36</v>
      </c>
      <c r="AI59" s="115">
        <f t="shared" si="37"/>
        <v>36</v>
      </c>
      <c r="AJ59" s="115">
        <f t="shared" si="37"/>
        <v>36</v>
      </c>
      <c r="AK59" s="115">
        <f t="shared" si="37"/>
        <v>36</v>
      </c>
      <c r="AL59" s="115">
        <f t="shared" si="37"/>
        <v>36</v>
      </c>
      <c r="AM59" s="115">
        <f t="shared" si="37"/>
        <v>36</v>
      </c>
      <c r="AN59" s="115">
        <f t="shared" si="37"/>
        <v>36</v>
      </c>
      <c r="AO59" s="115">
        <f t="shared" si="37"/>
        <v>36</v>
      </c>
      <c r="AP59" s="115">
        <f t="shared" si="37"/>
        <v>36</v>
      </c>
      <c r="AQ59" s="115">
        <f t="shared" si="37"/>
        <v>36</v>
      </c>
      <c r="AR59" s="27"/>
      <c r="AS59" s="28">
        <f t="shared" ref="AS59:AV60" si="38">SUM(AS27,AS21,AS9)</f>
        <v>36</v>
      </c>
      <c r="AT59" s="28">
        <f t="shared" si="38"/>
        <v>36</v>
      </c>
      <c r="AU59" s="28">
        <f t="shared" si="38"/>
        <v>36</v>
      </c>
      <c r="AV59" s="28">
        <f t="shared" si="38"/>
        <v>36</v>
      </c>
      <c r="AW59" s="88">
        <v>0</v>
      </c>
      <c r="AX59" s="88">
        <v>0</v>
      </c>
      <c r="AY59" s="88">
        <v>0</v>
      </c>
      <c r="AZ59" s="88">
        <v>0</v>
      </c>
      <c r="BA59" s="88">
        <v>0</v>
      </c>
      <c r="BB59" s="88">
        <v>0</v>
      </c>
      <c r="BC59" s="88">
        <v>0</v>
      </c>
      <c r="BD59" s="88">
        <v>0</v>
      </c>
      <c r="BE59" s="28"/>
      <c r="BF59" s="28"/>
    </row>
    <row r="60" spans="1:58" x14ac:dyDescent="0.2">
      <c r="A60" s="174"/>
      <c r="B60" s="149" t="s">
        <v>25</v>
      </c>
      <c r="C60" s="149"/>
      <c r="D60" s="149"/>
      <c r="E60" s="35">
        <f>E6+E10+E22+E28</f>
        <v>18</v>
      </c>
      <c r="F60" s="35">
        <f t="shared" ref="F60:T60" si="39">F6+F10+F22+F28</f>
        <v>18</v>
      </c>
      <c r="G60" s="35">
        <f t="shared" si="39"/>
        <v>18</v>
      </c>
      <c r="H60" s="35">
        <f t="shared" si="39"/>
        <v>18</v>
      </c>
      <c r="I60" s="35">
        <f t="shared" si="39"/>
        <v>18</v>
      </c>
      <c r="J60" s="35">
        <f t="shared" si="39"/>
        <v>18</v>
      </c>
      <c r="K60" s="35">
        <f t="shared" si="39"/>
        <v>18</v>
      </c>
      <c r="L60" s="35">
        <f t="shared" si="39"/>
        <v>18</v>
      </c>
      <c r="M60" s="35">
        <f t="shared" si="39"/>
        <v>19</v>
      </c>
      <c r="N60" s="35">
        <f t="shared" si="39"/>
        <v>18</v>
      </c>
      <c r="O60" s="35">
        <f t="shared" si="39"/>
        <v>18</v>
      </c>
      <c r="P60" s="35">
        <f t="shared" si="39"/>
        <v>18</v>
      </c>
      <c r="Q60" s="35">
        <f t="shared" si="39"/>
        <v>18</v>
      </c>
      <c r="R60" s="35">
        <f t="shared" si="39"/>
        <v>18</v>
      </c>
      <c r="S60" s="35">
        <f t="shared" si="39"/>
        <v>18</v>
      </c>
      <c r="T60" s="35">
        <f t="shared" si="39"/>
        <v>18</v>
      </c>
      <c r="U60" s="38"/>
      <c r="V60" s="90">
        <v>0</v>
      </c>
      <c r="W60" s="90">
        <v>0</v>
      </c>
      <c r="X60" s="23">
        <f>X6+X10+X22+X28</f>
        <v>18</v>
      </c>
      <c r="Y60" s="23">
        <f t="shared" ref="Y60:AQ60" si="40">Y6+Y10+Y22+Y28</f>
        <v>18</v>
      </c>
      <c r="Z60" s="23">
        <f t="shared" si="40"/>
        <v>18</v>
      </c>
      <c r="AA60" s="23">
        <f t="shared" si="40"/>
        <v>18</v>
      </c>
      <c r="AB60" s="23">
        <f t="shared" si="40"/>
        <v>18</v>
      </c>
      <c r="AC60" s="23">
        <f t="shared" si="40"/>
        <v>18</v>
      </c>
      <c r="AD60" s="23">
        <f t="shared" si="40"/>
        <v>18</v>
      </c>
      <c r="AE60" s="23">
        <f t="shared" si="40"/>
        <v>18</v>
      </c>
      <c r="AF60" s="23">
        <f t="shared" si="40"/>
        <v>18</v>
      </c>
      <c r="AG60" s="23">
        <f t="shared" si="40"/>
        <v>18</v>
      </c>
      <c r="AH60" s="23">
        <f t="shared" si="40"/>
        <v>18</v>
      </c>
      <c r="AI60" s="23">
        <f t="shared" si="40"/>
        <v>18</v>
      </c>
      <c r="AJ60" s="23">
        <f t="shared" si="40"/>
        <v>18</v>
      </c>
      <c r="AK60" s="23">
        <f t="shared" si="40"/>
        <v>18</v>
      </c>
      <c r="AL60" s="23">
        <f t="shared" si="40"/>
        <v>18</v>
      </c>
      <c r="AM60" s="23">
        <f t="shared" si="40"/>
        <v>18</v>
      </c>
      <c r="AN60" s="23">
        <f t="shared" si="40"/>
        <v>18</v>
      </c>
      <c r="AO60" s="23">
        <f t="shared" si="40"/>
        <v>18</v>
      </c>
      <c r="AP60" s="23">
        <f t="shared" si="40"/>
        <v>18</v>
      </c>
      <c r="AQ60" s="23">
        <f t="shared" si="40"/>
        <v>18</v>
      </c>
      <c r="AR60" s="27"/>
      <c r="AS60" s="35">
        <f t="shared" si="38"/>
        <v>0</v>
      </c>
      <c r="AT60" s="35">
        <f t="shared" si="38"/>
        <v>0</v>
      </c>
      <c r="AU60" s="35">
        <f t="shared" si="38"/>
        <v>0</v>
      </c>
      <c r="AV60" s="35">
        <f t="shared" si="38"/>
        <v>0</v>
      </c>
      <c r="AW60" s="88">
        <v>0</v>
      </c>
      <c r="AX60" s="88">
        <v>0</v>
      </c>
      <c r="AY60" s="88">
        <v>0</v>
      </c>
      <c r="AZ60" s="88">
        <v>0</v>
      </c>
      <c r="BA60" s="88">
        <v>0</v>
      </c>
      <c r="BB60" s="88">
        <v>0</v>
      </c>
      <c r="BC60" s="88">
        <v>0</v>
      </c>
      <c r="BD60" s="88">
        <v>0</v>
      </c>
      <c r="BE60" s="37">
        <f>SUM(BE27,BE21,BE9)</f>
        <v>1440</v>
      </c>
      <c r="BF60" s="34">
        <f>SUM(BF28,BF22,BF10)</f>
        <v>649</v>
      </c>
    </row>
    <row r="61" spans="1:58" x14ac:dyDescent="0.2">
      <c r="A61" s="175"/>
      <c r="B61" s="149" t="s">
        <v>17</v>
      </c>
      <c r="C61" s="149"/>
      <c r="D61" s="149"/>
      <c r="E61" s="28">
        <f>SUM(E59:E60)</f>
        <v>54</v>
      </c>
      <c r="F61" s="28">
        <f t="shared" ref="F61:T61" si="41">SUM(F59:F60)</f>
        <v>54</v>
      </c>
      <c r="G61" s="28">
        <f t="shared" si="41"/>
        <v>54</v>
      </c>
      <c r="H61" s="28">
        <f t="shared" si="41"/>
        <v>54</v>
      </c>
      <c r="I61" s="28">
        <f t="shared" si="41"/>
        <v>54</v>
      </c>
      <c r="J61" s="28">
        <f t="shared" si="41"/>
        <v>54</v>
      </c>
      <c r="K61" s="28">
        <f t="shared" si="41"/>
        <v>54</v>
      </c>
      <c r="L61" s="28">
        <f t="shared" si="41"/>
        <v>54</v>
      </c>
      <c r="M61" s="28">
        <f t="shared" si="41"/>
        <v>55</v>
      </c>
      <c r="N61" s="28">
        <f t="shared" si="41"/>
        <v>54</v>
      </c>
      <c r="O61" s="28">
        <f t="shared" si="41"/>
        <v>54</v>
      </c>
      <c r="P61" s="28">
        <f t="shared" si="41"/>
        <v>54</v>
      </c>
      <c r="Q61" s="28">
        <f t="shared" si="41"/>
        <v>54</v>
      </c>
      <c r="R61" s="28">
        <f t="shared" si="41"/>
        <v>54</v>
      </c>
      <c r="S61" s="28">
        <f t="shared" si="41"/>
        <v>54</v>
      </c>
      <c r="T61" s="28">
        <f t="shared" si="41"/>
        <v>54</v>
      </c>
      <c r="U61" s="27"/>
      <c r="V61" s="90">
        <v>0</v>
      </c>
      <c r="W61" s="90">
        <v>0</v>
      </c>
      <c r="X61" s="23">
        <f>X59+X60</f>
        <v>54</v>
      </c>
      <c r="Y61" s="23">
        <f t="shared" ref="Y61:AQ61" si="42">Y59+Y60</f>
        <v>54</v>
      </c>
      <c r="Z61" s="23">
        <f t="shared" si="42"/>
        <v>54</v>
      </c>
      <c r="AA61" s="23">
        <f t="shared" si="42"/>
        <v>54</v>
      </c>
      <c r="AB61" s="23">
        <f t="shared" si="42"/>
        <v>54</v>
      </c>
      <c r="AC61" s="23">
        <f t="shared" si="42"/>
        <v>54</v>
      </c>
      <c r="AD61" s="23">
        <f t="shared" si="42"/>
        <v>54</v>
      </c>
      <c r="AE61" s="23">
        <f t="shared" si="42"/>
        <v>54</v>
      </c>
      <c r="AF61" s="23">
        <f t="shared" si="42"/>
        <v>54</v>
      </c>
      <c r="AG61" s="23">
        <f t="shared" si="42"/>
        <v>54</v>
      </c>
      <c r="AH61" s="23">
        <f t="shared" si="42"/>
        <v>54</v>
      </c>
      <c r="AI61" s="23">
        <f t="shared" si="42"/>
        <v>54</v>
      </c>
      <c r="AJ61" s="23">
        <f t="shared" si="42"/>
        <v>54</v>
      </c>
      <c r="AK61" s="23">
        <f t="shared" si="42"/>
        <v>54</v>
      </c>
      <c r="AL61" s="23">
        <f t="shared" si="42"/>
        <v>54</v>
      </c>
      <c r="AM61" s="23">
        <f t="shared" si="42"/>
        <v>54</v>
      </c>
      <c r="AN61" s="23">
        <f t="shared" si="42"/>
        <v>54</v>
      </c>
      <c r="AO61" s="23">
        <f t="shared" si="42"/>
        <v>54</v>
      </c>
      <c r="AP61" s="23">
        <f t="shared" si="42"/>
        <v>54</v>
      </c>
      <c r="AQ61" s="23">
        <f t="shared" si="42"/>
        <v>54</v>
      </c>
      <c r="AR61" s="27"/>
      <c r="AS61" s="28">
        <f>SUM(AS59:AS60)</f>
        <v>36</v>
      </c>
      <c r="AT61" s="28">
        <f>SUM(AT59:AT60)</f>
        <v>36</v>
      </c>
      <c r="AU61" s="28">
        <f>SUM(AU59:AU60)</f>
        <v>36</v>
      </c>
      <c r="AV61" s="28">
        <f>SUM(AV59:AV60)</f>
        <v>36</v>
      </c>
      <c r="AW61" s="88">
        <v>0</v>
      </c>
      <c r="AX61" s="88">
        <v>0</v>
      </c>
      <c r="AY61" s="88">
        <v>0</v>
      </c>
      <c r="AZ61" s="88">
        <v>0</v>
      </c>
      <c r="BA61" s="88">
        <v>0</v>
      </c>
      <c r="BB61" s="88">
        <v>0</v>
      </c>
      <c r="BC61" s="88">
        <v>0</v>
      </c>
      <c r="BD61" s="88">
        <v>0</v>
      </c>
      <c r="BE61" s="150">
        <f>SUM(E61:BD61)</f>
        <v>2089</v>
      </c>
      <c r="BF61" s="151"/>
    </row>
    <row r="62" spans="1:58" customFormat="1" x14ac:dyDescent="0.2">
      <c r="AR62" t="s">
        <v>58</v>
      </c>
    </row>
    <row r="63" spans="1:58" customFormat="1" x14ac:dyDescent="0.2"/>
    <row r="64" spans="1:58" customFormat="1" x14ac:dyDescent="0.2">
      <c r="W64" s="86"/>
      <c r="Y64" t="s">
        <v>28</v>
      </c>
    </row>
    <row r="66" spans="1:25" x14ac:dyDescent="0.2">
      <c r="W66" s="10"/>
      <c r="Y66" s="2" t="s">
        <v>29</v>
      </c>
    </row>
    <row r="67" spans="1:25" x14ac:dyDescent="0.2">
      <c r="A67" s="3" t="s">
        <v>20</v>
      </c>
    </row>
  </sheetData>
  <mergeCells count="66">
    <mergeCell ref="B45:B46"/>
    <mergeCell ref="C45:C46"/>
    <mergeCell ref="B11:B12"/>
    <mergeCell ref="C11:C12"/>
    <mergeCell ref="B5:B6"/>
    <mergeCell ref="B7:B8"/>
    <mergeCell ref="C5:C6"/>
    <mergeCell ref="C7:C8"/>
    <mergeCell ref="B43:B44"/>
    <mergeCell ref="C43:C44"/>
    <mergeCell ref="B27:B28"/>
    <mergeCell ref="C27:C28"/>
    <mergeCell ref="B35:B36"/>
    <mergeCell ref="BE61:BF61"/>
    <mergeCell ref="B29:B30"/>
    <mergeCell ref="C29:C30"/>
    <mergeCell ref="B37:B38"/>
    <mergeCell ref="C37:C38"/>
    <mergeCell ref="B59:D59"/>
    <mergeCell ref="B60:D60"/>
    <mergeCell ref="B39:B40"/>
    <mergeCell ref="C39:C40"/>
    <mergeCell ref="B47:B48"/>
    <mergeCell ref="B49:B50"/>
    <mergeCell ref="C33:C34"/>
    <mergeCell ref="B33:B34"/>
    <mergeCell ref="C55:C56"/>
    <mergeCell ref="B57:B58"/>
    <mergeCell ref="C57:C58"/>
    <mergeCell ref="B55:B56"/>
    <mergeCell ref="BF2:BF4"/>
    <mergeCell ref="E3:BD3"/>
    <mergeCell ref="B23:B24"/>
    <mergeCell ref="C23:C24"/>
    <mergeCell ref="C35:C36"/>
    <mergeCell ref="B31:B32"/>
    <mergeCell ref="C31:C32"/>
    <mergeCell ref="B25:B26"/>
    <mergeCell ref="C25:C26"/>
    <mergeCell ref="B51:B52"/>
    <mergeCell ref="C47:C48"/>
    <mergeCell ref="C49:C50"/>
    <mergeCell ref="C51:C52"/>
    <mergeCell ref="B41:B42"/>
    <mergeCell ref="C41:C42"/>
    <mergeCell ref="A2:A4"/>
    <mergeCell ref="B2:B4"/>
    <mergeCell ref="C2:C4"/>
    <mergeCell ref="D2:D4"/>
    <mergeCell ref="BE2:BE4"/>
    <mergeCell ref="A9:A61"/>
    <mergeCell ref="B9:B10"/>
    <mergeCell ref="C9:C10"/>
    <mergeCell ref="B13:B14"/>
    <mergeCell ref="C13:C14"/>
    <mergeCell ref="B15:B16"/>
    <mergeCell ref="C15:C16"/>
    <mergeCell ref="B17:B18"/>
    <mergeCell ref="C17:C18"/>
    <mergeCell ref="B19:B20"/>
    <mergeCell ref="C19:C20"/>
    <mergeCell ref="B21:B22"/>
    <mergeCell ref="C21:C22"/>
    <mergeCell ref="B61:D61"/>
    <mergeCell ref="B53:B54"/>
    <mergeCell ref="C53:C54"/>
  </mergeCells>
  <hyperlinks>
    <hyperlink ref="A67" location="_ftnref1" display="_ftnref1"/>
  </hyperlinks>
  <pageMargins left="0.75" right="0.75" top="1" bottom="1" header="0.5" footer="0.5"/>
  <pageSetup paperSize="9" scale="8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53"/>
  <sheetViews>
    <sheetView tabSelected="1" topLeftCell="J1" zoomScale="110" zoomScaleNormal="110" workbookViewId="0">
      <selection activeCell="AL29" sqref="AL29"/>
    </sheetView>
  </sheetViews>
  <sheetFormatPr defaultRowHeight="12.75" x14ac:dyDescent="0.2"/>
  <cols>
    <col min="1" max="2" width="9.140625" style="1"/>
    <col min="3" max="3" width="27.7109375" style="1" customWidth="1"/>
    <col min="4" max="4" width="9.140625" style="1"/>
    <col min="5" max="56" width="3.85546875" style="1" customWidth="1"/>
    <col min="57" max="57" width="6.5703125" style="1" customWidth="1"/>
    <col min="58" max="16384" width="9.140625" style="1"/>
  </cols>
  <sheetData>
    <row r="2" spans="1:58" ht="81" x14ac:dyDescent="0.2">
      <c r="A2" s="131" t="s">
        <v>0</v>
      </c>
      <c r="B2" s="131" t="s">
        <v>1</v>
      </c>
      <c r="C2" s="131" t="s">
        <v>2</v>
      </c>
      <c r="D2" s="131" t="s">
        <v>3</v>
      </c>
      <c r="E2" s="5" t="s">
        <v>34</v>
      </c>
      <c r="F2" s="5" t="s">
        <v>33</v>
      </c>
      <c r="G2" s="5" t="s">
        <v>35</v>
      </c>
      <c r="H2" s="5" t="s">
        <v>36</v>
      </c>
      <c r="I2" s="5" t="s">
        <v>37</v>
      </c>
      <c r="J2" s="20" t="s">
        <v>38</v>
      </c>
      <c r="K2" s="20" t="s">
        <v>39</v>
      </c>
      <c r="L2" s="20" t="s">
        <v>40</v>
      </c>
      <c r="M2" s="20" t="s">
        <v>41</v>
      </c>
      <c r="N2" s="11" t="s">
        <v>42</v>
      </c>
      <c r="O2" s="11" t="s">
        <v>43</v>
      </c>
      <c r="P2" s="11" t="s">
        <v>44</v>
      </c>
      <c r="Q2" s="11" t="s">
        <v>45</v>
      </c>
      <c r="R2" s="5" t="s">
        <v>46</v>
      </c>
      <c r="S2" s="5" t="s">
        <v>47</v>
      </c>
      <c r="T2" s="5" t="s">
        <v>48</v>
      </c>
      <c r="U2" s="5" t="s">
        <v>49</v>
      </c>
      <c r="V2" s="5" t="s">
        <v>50</v>
      </c>
      <c r="W2" s="123" t="s">
        <v>51</v>
      </c>
      <c r="X2" s="123" t="s">
        <v>52</v>
      </c>
      <c r="Y2" s="123" t="s">
        <v>53</v>
      </c>
      <c r="Z2" s="5" t="s">
        <v>54</v>
      </c>
      <c r="AA2" s="5" t="s">
        <v>56</v>
      </c>
      <c r="AB2" s="5" t="s">
        <v>55</v>
      </c>
      <c r="AC2" s="5" t="s">
        <v>57</v>
      </c>
      <c r="AD2" s="5" t="s">
        <v>59</v>
      </c>
      <c r="AE2" s="5" t="s">
        <v>60</v>
      </c>
      <c r="AF2" s="5" t="s">
        <v>61</v>
      </c>
      <c r="AG2" s="5" t="s">
        <v>62</v>
      </c>
      <c r="AH2" s="5" t="s">
        <v>63</v>
      </c>
      <c r="AI2" s="4" t="s">
        <v>64</v>
      </c>
      <c r="AJ2" s="20" t="s">
        <v>65</v>
      </c>
      <c r="AK2" s="20" t="s">
        <v>66</v>
      </c>
      <c r="AL2" s="20" t="s">
        <v>67</v>
      </c>
      <c r="AM2" s="20" t="s">
        <v>68</v>
      </c>
      <c r="AN2" s="4" t="s">
        <v>69</v>
      </c>
      <c r="AO2" s="4" t="s">
        <v>70</v>
      </c>
      <c r="AP2" s="4" t="s">
        <v>71</v>
      </c>
      <c r="AQ2" s="4" t="s">
        <v>72</v>
      </c>
      <c r="AR2" s="4" t="s">
        <v>73</v>
      </c>
      <c r="AS2" s="20" t="s">
        <v>74</v>
      </c>
      <c r="AT2" s="20" t="s">
        <v>75</v>
      </c>
      <c r="AU2" s="20" t="s">
        <v>76</v>
      </c>
      <c r="AV2" s="4" t="s">
        <v>77</v>
      </c>
      <c r="AW2" s="4" t="s">
        <v>78</v>
      </c>
      <c r="AX2" s="4" t="s">
        <v>79</v>
      </c>
      <c r="AY2" s="4" t="s">
        <v>80</v>
      </c>
      <c r="AZ2" s="4" t="s">
        <v>81</v>
      </c>
      <c r="BA2" s="20" t="s">
        <v>82</v>
      </c>
      <c r="BB2" s="20" t="s">
        <v>83</v>
      </c>
      <c r="BC2" s="20" t="s">
        <v>84</v>
      </c>
      <c r="BD2" s="20" t="s">
        <v>85</v>
      </c>
      <c r="BE2" s="128" t="s">
        <v>27</v>
      </c>
      <c r="BF2" s="128" t="s">
        <v>26</v>
      </c>
    </row>
    <row r="3" spans="1:58" x14ac:dyDescent="0.2">
      <c r="A3" s="131"/>
      <c r="B3" s="131"/>
      <c r="C3" s="131"/>
      <c r="D3" s="131"/>
      <c r="E3" s="129" t="s">
        <v>4</v>
      </c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28"/>
      <c r="BF3" s="128"/>
    </row>
    <row r="4" spans="1:58" x14ac:dyDescent="0.2">
      <c r="A4" s="131"/>
      <c r="B4" s="131"/>
      <c r="C4" s="131"/>
      <c r="D4" s="131"/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7">
        <v>13</v>
      </c>
      <c r="R4" s="17">
        <v>14</v>
      </c>
      <c r="S4" s="17">
        <v>15</v>
      </c>
      <c r="T4" s="17">
        <v>16</v>
      </c>
      <c r="U4" s="17">
        <v>17</v>
      </c>
      <c r="V4" s="12">
        <v>18</v>
      </c>
      <c r="W4" s="12">
        <v>19</v>
      </c>
      <c r="X4" s="12">
        <v>20</v>
      </c>
      <c r="Y4" s="17">
        <v>21</v>
      </c>
      <c r="Z4" s="17">
        <v>22</v>
      </c>
      <c r="AA4" s="17">
        <v>23</v>
      </c>
      <c r="AB4" s="17">
        <v>24</v>
      </c>
      <c r="AC4" s="17">
        <v>25</v>
      </c>
      <c r="AD4" s="17">
        <v>26</v>
      </c>
      <c r="AE4" s="17">
        <v>27</v>
      </c>
      <c r="AF4" s="17">
        <v>28</v>
      </c>
      <c r="AG4" s="17">
        <v>29</v>
      </c>
      <c r="AH4" s="17">
        <v>30</v>
      </c>
      <c r="AI4" s="17">
        <v>31</v>
      </c>
      <c r="AJ4" s="17">
        <v>32</v>
      </c>
      <c r="AK4" s="17">
        <v>33</v>
      </c>
      <c r="AL4" s="17">
        <v>34</v>
      </c>
      <c r="AM4" s="17">
        <v>35</v>
      </c>
      <c r="AN4" s="17">
        <v>36</v>
      </c>
      <c r="AO4" s="17">
        <v>37</v>
      </c>
      <c r="AP4" s="17">
        <v>38</v>
      </c>
      <c r="AQ4" s="17">
        <v>39</v>
      </c>
      <c r="AR4" s="17">
        <v>40</v>
      </c>
      <c r="AS4" s="17">
        <v>41</v>
      </c>
      <c r="AT4" s="17">
        <v>42</v>
      </c>
      <c r="AU4" s="17">
        <v>43</v>
      </c>
      <c r="AV4" s="24">
        <v>44</v>
      </c>
      <c r="AW4" s="24">
        <v>45</v>
      </c>
      <c r="AX4" s="24">
        <v>46</v>
      </c>
      <c r="AY4" s="24">
        <v>47</v>
      </c>
      <c r="AZ4" s="24">
        <v>48</v>
      </c>
      <c r="BA4" s="24">
        <v>49</v>
      </c>
      <c r="BB4" s="24">
        <v>50</v>
      </c>
      <c r="BC4" s="24">
        <v>51</v>
      </c>
      <c r="BD4" s="24">
        <v>52</v>
      </c>
      <c r="BE4" s="128"/>
      <c r="BF4" s="128"/>
    </row>
    <row r="5" spans="1:58" ht="12.75" customHeight="1" x14ac:dyDescent="0.2">
      <c r="A5" s="133" t="s">
        <v>5</v>
      </c>
      <c r="B5" s="186" t="s">
        <v>185</v>
      </c>
      <c r="C5" s="136" t="s">
        <v>205</v>
      </c>
      <c r="D5" s="7" t="s">
        <v>7</v>
      </c>
      <c r="E5" s="8">
        <f>E7+E9+E11+E13+E15+E17+E19+E21+E23+E25+E27+E29+E31</f>
        <v>34</v>
      </c>
      <c r="F5" s="8">
        <f t="shared" ref="F5:AT5" si="0">F7+F9+F11+F13+F15+F17+F19+F21+F23+F25+F27+F29+F31</f>
        <v>34</v>
      </c>
      <c r="G5" s="8">
        <f t="shared" si="0"/>
        <v>36</v>
      </c>
      <c r="H5" s="8">
        <f t="shared" si="0"/>
        <v>36</v>
      </c>
      <c r="I5" s="8">
        <f t="shared" si="0"/>
        <v>34</v>
      </c>
      <c r="J5" s="8">
        <f t="shared" si="0"/>
        <v>36</v>
      </c>
      <c r="K5" s="8">
        <f t="shared" si="0"/>
        <v>34</v>
      </c>
      <c r="L5" s="8">
        <f t="shared" si="0"/>
        <v>36</v>
      </c>
      <c r="M5" s="8">
        <f t="shared" si="0"/>
        <v>34</v>
      </c>
      <c r="N5" s="8">
        <f t="shared" si="0"/>
        <v>36</v>
      </c>
      <c r="O5" s="8">
        <f t="shared" si="0"/>
        <v>34</v>
      </c>
      <c r="P5" s="8">
        <f t="shared" si="0"/>
        <v>36</v>
      </c>
      <c r="Q5" s="8">
        <f t="shared" si="0"/>
        <v>34</v>
      </c>
      <c r="R5" s="8">
        <f t="shared" si="0"/>
        <v>36</v>
      </c>
      <c r="S5" s="8">
        <f t="shared" si="0"/>
        <v>34</v>
      </c>
      <c r="T5" s="8">
        <f t="shared" si="0"/>
        <v>36</v>
      </c>
      <c r="U5" s="8">
        <f t="shared" si="0"/>
        <v>0</v>
      </c>
      <c r="V5" s="8">
        <f t="shared" si="0"/>
        <v>0</v>
      </c>
      <c r="W5" s="8">
        <f t="shared" si="0"/>
        <v>0</v>
      </c>
      <c r="X5" s="8">
        <f t="shared" si="0"/>
        <v>34</v>
      </c>
      <c r="Y5" s="8">
        <f t="shared" si="0"/>
        <v>36</v>
      </c>
      <c r="Z5" s="8">
        <f t="shared" si="0"/>
        <v>34</v>
      </c>
      <c r="AA5" s="8">
        <f t="shared" si="0"/>
        <v>36</v>
      </c>
      <c r="AB5" s="8">
        <f t="shared" si="0"/>
        <v>34</v>
      </c>
      <c r="AC5" s="8">
        <f t="shared" si="0"/>
        <v>34</v>
      </c>
      <c r="AD5" s="8">
        <f t="shared" si="0"/>
        <v>36</v>
      </c>
      <c r="AE5" s="8">
        <f t="shared" si="0"/>
        <v>34</v>
      </c>
      <c r="AF5" s="8">
        <f t="shared" si="0"/>
        <v>34</v>
      </c>
      <c r="AG5" s="8">
        <f t="shared" si="0"/>
        <v>36</v>
      </c>
      <c r="AH5" s="8">
        <f t="shared" si="0"/>
        <v>34</v>
      </c>
      <c r="AI5" s="8">
        <f t="shared" si="0"/>
        <v>36</v>
      </c>
      <c r="AJ5" s="8">
        <f t="shared" si="0"/>
        <v>36</v>
      </c>
      <c r="AK5" s="8">
        <f t="shared" si="0"/>
        <v>36</v>
      </c>
      <c r="AL5" s="8">
        <f t="shared" si="0"/>
        <v>36</v>
      </c>
      <c r="AM5" s="8">
        <f t="shared" si="0"/>
        <v>36</v>
      </c>
      <c r="AN5" s="8">
        <f t="shared" si="0"/>
        <v>36</v>
      </c>
      <c r="AO5" s="8">
        <f t="shared" si="0"/>
        <v>36</v>
      </c>
      <c r="AP5" s="8">
        <f t="shared" si="0"/>
        <v>34</v>
      </c>
      <c r="AQ5" s="8">
        <f t="shared" si="0"/>
        <v>36</v>
      </c>
      <c r="AR5" s="8">
        <f t="shared" si="0"/>
        <v>36</v>
      </c>
      <c r="AS5" s="8">
        <f t="shared" si="0"/>
        <v>36</v>
      </c>
      <c r="AT5" s="8">
        <f t="shared" si="0"/>
        <v>36</v>
      </c>
      <c r="AU5" s="14"/>
      <c r="AV5" s="113"/>
      <c r="AW5" s="113"/>
      <c r="AX5" s="113"/>
      <c r="AY5" s="113"/>
      <c r="AZ5" s="113"/>
      <c r="BA5" s="113"/>
      <c r="BB5" s="113"/>
      <c r="BC5" s="113"/>
      <c r="BD5" s="113"/>
      <c r="BE5" s="8">
        <v>2106</v>
      </c>
      <c r="BF5" s="8"/>
    </row>
    <row r="6" spans="1:58" x14ac:dyDescent="0.2">
      <c r="A6" s="134"/>
      <c r="B6" s="186"/>
      <c r="C6" s="136"/>
      <c r="D6" s="7" t="s">
        <v>8</v>
      </c>
      <c r="E6" s="16">
        <f>E8+E10+E12+E14+E16++E18+E20+E22+E24+E26+E28+E30+E32</f>
        <v>17</v>
      </c>
      <c r="F6" s="16">
        <f t="shared" ref="F6:AT6" si="1">F8+F10+F12+F14+F16++F18+F20+F22+F24+F26+F28+F30+F32</f>
        <v>17</v>
      </c>
      <c r="G6" s="16">
        <f t="shared" si="1"/>
        <v>18</v>
      </c>
      <c r="H6" s="16">
        <f t="shared" si="1"/>
        <v>18</v>
      </c>
      <c r="I6" s="16">
        <f t="shared" si="1"/>
        <v>17</v>
      </c>
      <c r="J6" s="16">
        <f t="shared" si="1"/>
        <v>18</v>
      </c>
      <c r="K6" s="16">
        <f t="shared" si="1"/>
        <v>17</v>
      </c>
      <c r="L6" s="16">
        <f t="shared" si="1"/>
        <v>18</v>
      </c>
      <c r="M6" s="16">
        <f t="shared" si="1"/>
        <v>17</v>
      </c>
      <c r="N6" s="16">
        <f t="shared" si="1"/>
        <v>18</v>
      </c>
      <c r="O6" s="16">
        <f t="shared" si="1"/>
        <v>17</v>
      </c>
      <c r="P6" s="16">
        <f t="shared" si="1"/>
        <v>18</v>
      </c>
      <c r="Q6" s="16">
        <f t="shared" si="1"/>
        <v>17</v>
      </c>
      <c r="R6" s="16">
        <f t="shared" si="1"/>
        <v>18</v>
      </c>
      <c r="S6" s="16">
        <f t="shared" si="1"/>
        <v>17</v>
      </c>
      <c r="T6" s="16">
        <f t="shared" si="1"/>
        <v>18</v>
      </c>
      <c r="U6" s="16">
        <f t="shared" si="1"/>
        <v>0</v>
      </c>
      <c r="V6" s="16">
        <f t="shared" si="1"/>
        <v>0</v>
      </c>
      <c r="W6" s="16">
        <f t="shared" si="1"/>
        <v>0</v>
      </c>
      <c r="X6" s="16">
        <f t="shared" si="1"/>
        <v>17</v>
      </c>
      <c r="Y6" s="16">
        <f t="shared" si="1"/>
        <v>18</v>
      </c>
      <c r="Z6" s="16">
        <f t="shared" si="1"/>
        <v>17</v>
      </c>
      <c r="AA6" s="16">
        <f t="shared" si="1"/>
        <v>18</v>
      </c>
      <c r="AB6" s="16">
        <f t="shared" si="1"/>
        <v>17</v>
      </c>
      <c r="AC6" s="16">
        <f t="shared" si="1"/>
        <v>17</v>
      </c>
      <c r="AD6" s="16">
        <f t="shared" si="1"/>
        <v>18</v>
      </c>
      <c r="AE6" s="16">
        <f t="shared" si="1"/>
        <v>17</v>
      </c>
      <c r="AF6" s="16">
        <f t="shared" si="1"/>
        <v>17</v>
      </c>
      <c r="AG6" s="16">
        <f t="shared" si="1"/>
        <v>18</v>
      </c>
      <c r="AH6" s="16">
        <f t="shared" si="1"/>
        <v>17</v>
      </c>
      <c r="AI6" s="16">
        <f t="shared" si="1"/>
        <v>18</v>
      </c>
      <c r="AJ6" s="16">
        <f t="shared" si="1"/>
        <v>18</v>
      </c>
      <c r="AK6" s="16">
        <f t="shared" si="1"/>
        <v>18</v>
      </c>
      <c r="AL6" s="16">
        <f t="shared" si="1"/>
        <v>18</v>
      </c>
      <c r="AM6" s="16">
        <f t="shared" si="1"/>
        <v>18</v>
      </c>
      <c r="AN6" s="16">
        <f t="shared" si="1"/>
        <v>18</v>
      </c>
      <c r="AO6" s="16">
        <f t="shared" si="1"/>
        <v>18</v>
      </c>
      <c r="AP6" s="16">
        <f t="shared" si="1"/>
        <v>17</v>
      </c>
      <c r="AQ6" s="16">
        <f t="shared" si="1"/>
        <v>18</v>
      </c>
      <c r="AR6" s="16">
        <f t="shared" si="1"/>
        <v>18</v>
      </c>
      <c r="AS6" s="16">
        <f t="shared" si="1"/>
        <v>18</v>
      </c>
      <c r="AT6" s="16">
        <f t="shared" si="1"/>
        <v>18</v>
      </c>
      <c r="AU6" s="14"/>
      <c r="AV6" s="113"/>
      <c r="AW6" s="113"/>
      <c r="AX6" s="113"/>
      <c r="AY6" s="113"/>
      <c r="AZ6" s="113"/>
      <c r="BA6" s="113"/>
      <c r="BB6" s="113"/>
      <c r="BC6" s="113"/>
      <c r="BD6" s="113"/>
      <c r="BE6" s="8"/>
      <c r="BF6" s="8"/>
    </row>
    <row r="7" spans="1:58" x14ac:dyDescent="0.2">
      <c r="A7" s="134"/>
      <c r="B7" s="138" t="s">
        <v>202</v>
      </c>
      <c r="C7" s="138" t="s">
        <v>184</v>
      </c>
      <c r="D7" s="17" t="s">
        <v>7</v>
      </c>
      <c r="E7" s="6">
        <v>2</v>
      </c>
      <c r="F7" s="6">
        <v>2</v>
      </c>
      <c r="G7" s="6">
        <v>2</v>
      </c>
      <c r="H7" s="6">
        <v>2</v>
      </c>
      <c r="I7" s="6">
        <v>2</v>
      </c>
      <c r="J7" s="6">
        <v>2</v>
      </c>
      <c r="K7" s="6">
        <v>2</v>
      </c>
      <c r="L7" s="6">
        <v>2</v>
      </c>
      <c r="M7" s="6">
        <v>2</v>
      </c>
      <c r="N7" s="6">
        <v>2</v>
      </c>
      <c r="O7" s="6">
        <v>2</v>
      </c>
      <c r="P7" s="6">
        <v>2</v>
      </c>
      <c r="Q7" s="6">
        <v>2</v>
      </c>
      <c r="R7" s="6">
        <v>2</v>
      </c>
      <c r="S7" s="6">
        <v>2</v>
      </c>
      <c r="T7" s="6">
        <v>2</v>
      </c>
      <c r="U7" s="14"/>
      <c r="V7" s="113"/>
      <c r="W7" s="113"/>
      <c r="X7" s="13">
        <v>2</v>
      </c>
      <c r="Y7" s="83">
        <v>2</v>
      </c>
      <c r="Z7" s="83">
        <v>2</v>
      </c>
      <c r="AA7" s="6">
        <v>2</v>
      </c>
      <c r="AB7" s="6">
        <v>2</v>
      </c>
      <c r="AC7" s="6"/>
      <c r="AD7" s="6">
        <v>2</v>
      </c>
      <c r="AE7" s="6"/>
      <c r="AF7" s="6">
        <v>2</v>
      </c>
      <c r="AG7" s="6"/>
      <c r="AH7" s="6">
        <v>2</v>
      </c>
      <c r="AI7" s="6">
        <v>2</v>
      </c>
      <c r="AJ7" s="6">
        <v>2</v>
      </c>
      <c r="AK7" s="6">
        <v>2</v>
      </c>
      <c r="AL7" s="6">
        <v>2</v>
      </c>
      <c r="AM7" s="6"/>
      <c r="AN7" s="6">
        <v>2</v>
      </c>
      <c r="AO7" s="6">
        <v>2</v>
      </c>
      <c r="AP7" s="6">
        <v>2</v>
      </c>
      <c r="AQ7" s="6">
        <v>2</v>
      </c>
      <c r="AR7" s="6">
        <v>2</v>
      </c>
      <c r="AS7" s="6">
        <v>2</v>
      </c>
      <c r="AT7" s="68"/>
      <c r="AU7" s="14"/>
      <c r="AV7" s="113">
        <v>0</v>
      </c>
      <c r="AW7" s="113">
        <v>0</v>
      </c>
      <c r="AX7" s="113">
        <v>0</v>
      </c>
      <c r="AY7" s="113">
        <v>0</v>
      </c>
      <c r="AZ7" s="113">
        <v>0</v>
      </c>
      <c r="BA7" s="113">
        <v>0</v>
      </c>
      <c r="BB7" s="113">
        <v>0</v>
      </c>
      <c r="BC7" s="113">
        <v>0</v>
      </c>
      <c r="BD7" s="113">
        <v>0</v>
      </c>
      <c r="BE7" s="8">
        <f>E7+F7+G7+H7+I7+J7+K7+L7+M7+N7+O7+P7+Q7+R7+S7+T7+U7+X7+Y7+Z7+AA7+AB7+AC7+AD7+AE7+AF7+AG7+AH7+AI7+AJ7+AK7+AL7+AM7+AN7+AO7+AP7+AQ7+AR7+AS7</f>
        <v>68</v>
      </c>
      <c r="BF7" s="8"/>
    </row>
    <row r="8" spans="1:58" x14ac:dyDescent="0.2">
      <c r="A8" s="134"/>
      <c r="B8" s="138"/>
      <c r="C8" s="138"/>
      <c r="D8" s="17" t="s">
        <v>8</v>
      </c>
      <c r="E8" s="6">
        <v>1</v>
      </c>
      <c r="F8" s="6">
        <v>1</v>
      </c>
      <c r="G8" s="6">
        <v>1</v>
      </c>
      <c r="H8" s="6">
        <v>1</v>
      </c>
      <c r="I8" s="6">
        <v>1</v>
      </c>
      <c r="J8" s="6">
        <v>1</v>
      </c>
      <c r="K8" s="6">
        <v>1</v>
      </c>
      <c r="L8" s="6">
        <v>1</v>
      </c>
      <c r="M8" s="6">
        <v>1</v>
      </c>
      <c r="N8" s="6">
        <v>1</v>
      </c>
      <c r="O8" s="6">
        <v>1</v>
      </c>
      <c r="P8" s="6">
        <v>1</v>
      </c>
      <c r="Q8" s="6">
        <v>1</v>
      </c>
      <c r="R8" s="6">
        <v>1</v>
      </c>
      <c r="S8" s="6">
        <v>1</v>
      </c>
      <c r="T8" s="6">
        <v>1</v>
      </c>
      <c r="U8" s="14"/>
      <c r="V8" s="112"/>
      <c r="W8" s="112"/>
      <c r="X8" s="6">
        <v>1</v>
      </c>
      <c r="Y8" s="83">
        <v>1</v>
      </c>
      <c r="Z8" s="83">
        <v>1</v>
      </c>
      <c r="AA8" s="6">
        <v>1</v>
      </c>
      <c r="AB8" s="6">
        <v>1</v>
      </c>
      <c r="AC8" s="6"/>
      <c r="AD8" s="6">
        <v>1</v>
      </c>
      <c r="AE8" s="6"/>
      <c r="AF8" s="6">
        <v>1</v>
      </c>
      <c r="AG8" s="6"/>
      <c r="AH8" s="6">
        <v>1</v>
      </c>
      <c r="AI8" s="6">
        <v>1</v>
      </c>
      <c r="AJ8" s="6">
        <v>1</v>
      </c>
      <c r="AK8" s="6">
        <v>1</v>
      </c>
      <c r="AL8" s="6">
        <v>1</v>
      </c>
      <c r="AM8" s="6"/>
      <c r="AN8" s="6">
        <v>1</v>
      </c>
      <c r="AO8" s="6">
        <v>1</v>
      </c>
      <c r="AP8" s="6">
        <v>1</v>
      </c>
      <c r="AQ8" s="6">
        <v>1</v>
      </c>
      <c r="AR8" s="6">
        <v>1</v>
      </c>
      <c r="AS8" s="6">
        <v>1</v>
      </c>
      <c r="AT8" s="68"/>
      <c r="AU8" s="14"/>
      <c r="AV8" s="113">
        <v>0</v>
      </c>
      <c r="AW8" s="113">
        <v>0</v>
      </c>
      <c r="AX8" s="113">
        <v>0</v>
      </c>
      <c r="AY8" s="113">
        <v>0</v>
      </c>
      <c r="AZ8" s="113">
        <v>0</v>
      </c>
      <c r="BA8" s="113">
        <v>0</v>
      </c>
      <c r="BB8" s="113">
        <v>0</v>
      </c>
      <c r="BC8" s="113">
        <v>0</v>
      </c>
      <c r="BD8" s="113">
        <v>0</v>
      </c>
      <c r="BE8" s="8">
        <f t="shared" ref="BE8:BE10" si="2">E8+F8+G8+H8+I8+J8+K8+L8+M8+N8+O8+P8+Q8+R8+S8+T8+U8+X8+Y8+Z8+AA8+AB8+AC8+AD8+AE8+AF8+AG8+AH8+AI8+AJ8+AK8+AL8+AM8+AN8+AO8+AP8+AQ8+AR8+AS8</f>
        <v>34</v>
      </c>
      <c r="BF8" s="8">
        <f>SUM(E8:AS8)</f>
        <v>34</v>
      </c>
    </row>
    <row r="9" spans="1:58" x14ac:dyDescent="0.2">
      <c r="A9" s="134"/>
      <c r="B9" s="138" t="s">
        <v>208</v>
      </c>
      <c r="C9" s="163" t="s">
        <v>22</v>
      </c>
      <c r="D9" s="17" t="s">
        <v>7</v>
      </c>
      <c r="E9" s="6">
        <v>4</v>
      </c>
      <c r="F9" s="6">
        <v>2</v>
      </c>
      <c r="G9" s="6">
        <v>4</v>
      </c>
      <c r="H9" s="6">
        <v>2</v>
      </c>
      <c r="I9" s="6">
        <v>4</v>
      </c>
      <c r="J9" s="6">
        <v>2</v>
      </c>
      <c r="K9" s="6">
        <v>4</v>
      </c>
      <c r="L9" s="6">
        <v>2</v>
      </c>
      <c r="M9" s="6">
        <v>4</v>
      </c>
      <c r="N9" s="6">
        <v>2</v>
      </c>
      <c r="O9" s="6">
        <v>4</v>
      </c>
      <c r="P9" s="6">
        <v>2</v>
      </c>
      <c r="Q9" s="6">
        <v>4</v>
      </c>
      <c r="R9" s="6">
        <v>2</v>
      </c>
      <c r="S9" s="6">
        <v>4</v>
      </c>
      <c r="T9" s="6">
        <v>2</v>
      </c>
      <c r="U9" s="14"/>
      <c r="V9" s="112"/>
      <c r="W9" s="112"/>
      <c r="X9" s="6">
        <v>2</v>
      </c>
      <c r="Y9" s="83">
        <v>2</v>
      </c>
      <c r="Z9" s="83">
        <v>2</v>
      </c>
      <c r="AA9" s="6">
        <v>2</v>
      </c>
      <c r="AB9" s="6">
        <v>2</v>
      </c>
      <c r="AC9" s="6">
        <v>2</v>
      </c>
      <c r="AD9" s="6">
        <v>2</v>
      </c>
      <c r="AE9" s="6">
        <v>2</v>
      </c>
      <c r="AF9" s="6">
        <v>2</v>
      </c>
      <c r="AG9" s="6">
        <v>2</v>
      </c>
      <c r="AH9" s="6">
        <v>2</v>
      </c>
      <c r="AI9" s="6">
        <v>4</v>
      </c>
      <c r="AJ9" s="6">
        <v>2</v>
      </c>
      <c r="AK9" s="6">
        <v>4</v>
      </c>
      <c r="AL9" s="6">
        <v>2</v>
      </c>
      <c r="AM9" s="6">
        <v>4</v>
      </c>
      <c r="AN9" s="6">
        <v>2</v>
      </c>
      <c r="AO9" s="6">
        <v>4</v>
      </c>
      <c r="AP9" s="6">
        <v>2</v>
      </c>
      <c r="AQ9" s="6">
        <v>4</v>
      </c>
      <c r="AR9" s="6">
        <v>2</v>
      </c>
      <c r="AS9" s="6">
        <v>4</v>
      </c>
      <c r="AT9" s="68">
        <v>4</v>
      </c>
      <c r="AU9" s="14"/>
      <c r="AV9" s="113"/>
      <c r="AW9" s="113"/>
      <c r="AX9" s="113"/>
      <c r="AY9" s="113"/>
      <c r="AZ9" s="113"/>
      <c r="BA9" s="113"/>
      <c r="BB9" s="113"/>
      <c r="BC9" s="113"/>
      <c r="BD9" s="113"/>
      <c r="BE9" s="8">
        <f t="shared" si="2"/>
        <v>104</v>
      </c>
      <c r="BF9" s="8"/>
    </row>
    <row r="10" spans="1:58" x14ac:dyDescent="0.2">
      <c r="A10" s="134"/>
      <c r="B10" s="138"/>
      <c r="C10" s="164"/>
      <c r="D10" s="17" t="s">
        <v>8</v>
      </c>
      <c r="E10" s="6">
        <v>2</v>
      </c>
      <c r="F10" s="6">
        <v>1</v>
      </c>
      <c r="G10" s="6">
        <v>2</v>
      </c>
      <c r="H10" s="6">
        <v>1</v>
      </c>
      <c r="I10" s="6">
        <v>2</v>
      </c>
      <c r="J10" s="6">
        <v>1</v>
      </c>
      <c r="K10" s="6">
        <v>2</v>
      </c>
      <c r="L10" s="6">
        <v>1</v>
      </c>
      <c r="M10" s="6">
        <v>2</v>
      </c>
      <c r="N10" s="6">
        <v>1</v>
      </c>
      <c r="O10" s="6">
        <v>2</v>
      </c>
      <c r="P10" s="6">
        <v>1</v>
      </c>
      <c r="Q10" s="6">
        <v>2</v>
      </c>
      <c r="R10" s="6">
        <v>1</v>
      </c>
      <c r="S10" s="6">
        <v>2</v>
      </c>
      <c r="T10" s="6">
        <v>1</v>
      </c>
      <c r="U10" s="14"/>
      <c r="V10" s="112"/>
      <c r="W10" s="112"/>
      <c r="X10" s="6">
        <v>1</v>
      </c>
      <c r="Y10" s="83">
        <v>1</v>
      </c>
      <c r="Z10" s="83">
        <v>1</v>
      </c>
      <c r="AA10" s="6">
        <v>1</v>
      </c>
      <c r="AB10" s="6">
        <v>1</v>
      </c>
      <c r="AC10" s="6">
        <v>1</v>
      </c>
      <c r="AD10" s="6">
        <v>1</v>
      </c>
      <c r="AE10" s="6">
        <v>1</v>
      </c>
      <c r="AF10" s="6">
        <v>1</v>
      </c>
      <c r="AG10" s="6">
        <v>1</v>
      </c>
      <c r="AH10" s="6">
        <v>1</v>
      </c>
      <c r="AI10" s="6">
        <v>2</v>
      </c>
      <c r="AJ10" s="6">
        <v>1</v>
      </c>
      <c r="AK10" s="6">
        <v>2</v>
      </c>
      <c r="AL10" s="6">
        <v>1</v>
      </c>
      <c r="AM10" s="6">
        <v>2</v>
      </c>
      <c r="AN10" s="6">
        <v>1</v>
      </c>
      <c r="AO10" s="6">
        <v>2</v>
      </c>
      <c r="AP10" s="6">
        <v>1</v>
      </c>
      <c r="AQ10" s="6">
        <v>2</v>
      </c>
      <c r="AR10" s="6">
        <v>1</v>
      </c>
      <c r="AS10" s="6">
        <v>2</v>
      </c>
      <c r="AT10" s="68">
        <v>2</v>
      </c>
      <c r="AU10" s="14"/>
      <c r="AV10" s="113"/>
      <c r="AW10" s="113"/>
      <c r="AX10" s="113"/>
      <c r="AY10" s="113"/>
      <c r="AZ10" s="113"/>
      <c r="BA10" s="113"/>
      <c r="BB10" s="113"/>
      <c r="BC10" s="113"/>
      <c r="BD10" s="113"/>
      <c r="BE10" s="8">
        <f t="shared" si="2"/>
        <v>52</v>
      </c>
      <c r="BF10" s="8"/>
    </row>
    <row r="11" spans="1:58" x14ac:dyDescent="0.2">
      <c r="A11" s="134"/>
      <c r="B11" s="138" t="s">
        <v>186</v>
      </c>
      <c r="C11" s="138" t="s">
        <v>23</v>
      </c>
      <c r="D11" s="17" t="s">
        <v>7</v>
      </c>
      <c r="E11" s="6">
        <v>4</v>
      </c>
      <c r="F11" s="6">
        <v>4</v>
      </c>
      <c r="G11" s="6">
        <v>4</v>
      </c>
      <c r="H11" s="6">
        <v>4</v>
      </c>
      <c r="I11" s="6">
        <v>2</v>
      </c>
      <c r="J11" s="6">
        <v>4</v>
      </c>
      <c r="K11" s="6">
        <v>2</v>
      </c>
      <c r="L11" s="17">
        <v>4</v>
      </c>
      <c r="M11" s="17">
        <v>2</v>
      </c>
      <c r="N11" s="17">
        <v>4</v>
      </c>
      <c r="O11" s="17">
        <v>2</v>
      </c>
      <c r="P11" s="17">
        <v>4</v>
      </c>
      <c r="Q11" s="17">
        <v>2</v>
      </c>
      <c r="R11" s="17">
        <v>4</v>
      </c>
      <c r="S11" s="17">
        <v>2</v>
      </c>
      <c r="T11" s="17">
        <v>4</v>
      </c>
      <c r="U11" s="95"/>
      <c r="V11" s="112"/>
      <c r="W11" s="112"/>
      <c r="X11" s="12">
        <v>4</v>
      </c>
      <c r="Y11" s="84">
        <v>2</v>
      </c>
      <c r="Z11" s="84">
        <v>4</v>
      </c>
      <c r="AA11" s="17">
        <v>2</v>
      </c>
      <c r="AB11" s="17">
        <v>4</v>
      </c>
      <c r="AC11" s="17">
        <v>2</v>
      </c>
      <c r="AD11" s="17">
        <v>4</v>
      </c>
      <c r="AE11" s="17">
        <v>2</v>
      </c>
      <c r="AF11" s="17">
        <v>4</v>
      </c>
      <c r="AG11" s="17">
        <v>4</v>
      </c>
      <c r="AH11" s="6">
        <v>4</v>
      </c>
      <c r="AI11" s="6">
        <v>4</v>
      </c>
      <c r="AJ11" s="6">
        <v>4</v>
      </c>
      <c r="AK11" s="6">
        <v>4</v>
      </c>
      <c r="AL11" s="17">
        <v>4</v>
      </c>
      <c r="AM11" s="6">
        <v>4</v>
      </c>
      <c r="AN11" s="6">
        <v>4</v>
      </c>
      <c r="AO11" s="6">
        <v>4</v>
      </c>
      <c r="AP11" s="6">
        <v>4</v>
      </c>
      <c r="AQ11" s="6">
        <v>4</v>
      </c>
      <c r="AR11" s="6">
        <v>4</v>
      </c>
      <c r="AS11" s="6">
        <v>4</v>
      </c>
      <c r="AT11" s="68">
        <v>4</v>
      </c>
      <c r="AU11" s="14"/>
      <c r="AV11" s="113">
        <v>0</v>
      </c>
      <c r="AW11" s="113">
        <v>0</v>
      </c>
      <c r="AX11" s="113">
        <v>0</v>
      </c>
      <c r="AY11" s="113">
        <v>0</v>
      </c>
      <c r="AZ11" s="113">
        <v>0</v>
      </c>
      <c r="BA11" s="113">
        <v>0</v>
      </c>
      <c r="BB11" s="113">
        <v>0</v>
      </c>
      <c r="BC11" s="113">
        <v>0</v>
      </c>
      <c r="BD11" s="113">
        <v>0</v>
      </c>
      <c r="BE11" s="8">
        <f>E11+F11+G11+H11+I11+J11+K11+L11+M11+N11+O11+P11+Q11+R11+S11+T11+U11+X11+Y11+Z11+AA11+AB11+AC11+AD11+AE11+AF11+AG11+AH11+AI11+AJ11+AK11+AL11+AM11+AN11+AO11+AP11+AQ11+AR11+AS11</f>
        <v>132</v>
      </c>
      <c r="BF11" s="8"/>
    </row>
    <row r="12" spans="1:58" x14ac:dyDescent="0.2">
      <c r="A12" s="134"/>
      <c r="B12" s="138"/>
      <c r="C12" s="138"/>
      <c r="D12" s="17" t="s">
        <v>8</v>
      </c>
      <c r="E12" s="15">
        <v>2</v>
      </c>
      <c r="F12" s="15">
        <v>2</v>
      </c>
      <c r="G12" s="15">
        <v>2</v>
      </c>
      <c r="H12" s="15">
        <v>2</v>
      </c>
      <c r="I12" s="15">
        <v>1</v>
      </c>
      <c r="J12" s="15">
        <v>2</v>
      </c>
      <c r="K12" s="15">
        <v>1</v>
      </c>
      <c r="L12" s="15">
        <v>2</v>
      </c>
      <c r="M12" s="15">
        <v>1</v>
      </c>
      <c r="N12" s="15">
        <v>2</v>
      </c>
      <c r="O12" s="15">
        <v>1</v>
      </c>
      <c r="P12" s="15">
        <v>2</v>
      </c>
      <c r="Q12" s="15">
        <v>1</v>
      </c>
      <c r="R12" s="15">
        <v>2</v>
      </c>
      <c r="S12" s="15">
        <v>1</v>
      </c>
      <c r="T12" s="15">
        <v>2</v>
      </c>
      <c r="U12" s="57"/>
      <c r="V12" s="112"/>
      <c r="W12" s="112"/>
      <c r="X12" s="12">
        <v>2</v>
      </c>
      <c r="Y12" s="84">
        <v>1</v>
      </c>
      <c r="Z12" s="84">
        <v>2</v>
      </c>
      <c r="AA12" s="12">
        <v>1</v>
      </c>
      <c r="AB12" s="12">
        <v>2</v>
      </c>
      <c r="AC12" s="12">
        <v>1</v>
      </c>
      <c r="AD12" s="12">
        <v>2</v>
      </c>
      <c r="AE12" s="12">
        <v>1</v>
      </c>
      <c r="AF12" s="12">
        <v>2</v>
      </c>
      <c r="AG12" s="12">
        <v>2</v>
      </c>
      <c r="AH12" s="12">
        <v>2</v>
      </c>
      <c r="AI12" s="12">
        <v>2</v>
      </c>
      <c r="AJ12" s="12">
        <v>2</v>
      </c>
      <c r="AK12" s="12">
        <v>2</v>
      </c>
      <c r="AL12" s="12">
        <v>2</v>
      </c>
      <c r="AM12" s="12">
        <v>2</v>
      </c>
      <c r="AN12" s="12">
        <v>2</v>
      </c>
      <c r="AO12" s="12">
        <v>2</v>
      </c>
      <c r="AP12" s="12">
        <v>2</v>
      </c>
      <c r="AQ12" s="12">
        <v>2</v>
      </c>
      <c r="AR12" s="12">
        <v>2</v>
      </c>
      <c r="AS12" s="12">
        <v>2</v>
      </c>
      <c r="AT12" s="68">
        <v>2</v>
      </c>
      <c r="AU12" s="14"/>
      <c r="AV12" s="113">
        <v>0</v>
      </c>
      <c r="AW12" s="113">
        <v>0</v>
      </c>
      <c r="AX12" s="113">
        <v>0</v>
      </c>
      <c r="AY12" s="113">
        <v>0</v>
      </c>
      <c r="AZ12" s="113">
        <v>0</v>
      </c>
      <c r="BA12" s="113">
        <v>0</v>
      </c>
      <c r="BB12" s="113">
        <v>0</v>
      </c>
      <c r="BC12" s="113">
        <v>0</v>
      </c>
      <c r="BD12" s="113">
        <v>0</v>
      </c>
      <c r="BE12" s="8">
        <f t="shared" ref="BE12:BE14" si="3">E12+F12+G12+H12+I12+J12+K12+L12+M12+N12+O12+P12+Q12+R12+S12+T12+U12+X12+Y12+Z12+AA12+AB12+AC12+AD12+AE12+AF12+AG12+AH12+AI12+AJ12+AK12+AL12+AM12+AN12+AO12+AP12+AQ12+AR12+AS12</f>
        <v>66</v>
      </c>
      <c r="BF12" s="8">
        <f>SUM(E12:AS12)</f>
        <v>66</v>
      </c>
    </row>
    <row r="13" spans="1:58" ht="16.5" customHeight="1" x14ac:dyDescent="0.2">
      <c r="A13" s="134"/>
      <c r="B13" s="163" t="s">
        <v>187</v>
      </c>
      <c r="C13" s="165" t="s">
        <v>203</v>
      </c>
      <c r="D13" s="17" t="s">
        <v>7</v>
      </c>
      <c r="E13" s="68">
        <v>2</v>
      </c>
      <c r="F13" s="68">
        <v>2</v>
      </c>
      <c r="G13" s="68">
        <v>2</v>
      </c>
      <c r="H13" s="68">
        <v>2</v>
      </c>
      <c r="I13" s="68">
        <v>2</v>
      </c>
      <c r="J13" s="68">
        <v>2</v>
      </c>
      <c r="K13" s="68">
        <v>2</v>
      </c>
      <c r="L13" s="68">
        <v>2</v>
      </c>
      <c r="M13" s="68">
        <v>2</v>
      </c>
      <c r="N13" s="68">
        <v>2</v>
      </c>
      <c r="O13" s="68">
        <v>2</v>
      </c>
      <c r="P13" s="68">
        <v>2</v>
      </c>
      <c r="Q13" s="68">
        <v>2</v>
      </c>
      <c r="R13" s="68">
        <v>2</v>
      </c>
      <c r="S13" s="68">
        <v>2</v>
      </c>
      <c r="T13" s="68">
        <v>2</v>
      </c>
      <c r="U13" s="14"/>
      <c r="V13" s="112"/>
      <c r="W13" s="112"/>
      <c r="X13" s="68">
        <v>2</v>
      </c>
      <c r="Y13" s="84">
        <v>2</v>
      </c>
      <c r="Z13" s="84">
        <v>2</v>
      </c>
      <c r="AA13" s="24">
        <v>2</v>
      </c>
      <c r="AB13" s="24">
        <v>2</v>
      </c>
      <c r="AC13" s="24">
        <v>2</v>
      </c>
      <c r="AD13" s="24">
        <v>2</v>
      </c>
      <c r="AE13" s="24">
        <v>2</v>
      </c>
      <c r="AF13" s="24">
        <v>2</v>
      </c>
      <c r="AG13" s="24">
        <v>2</v>
      </c>
      <c r="AH13" s="24">
        <v>2</v>
      </c>
      <c r="AI13" s="24">
        <v>2</v>
      </c>
      <c r="AJ13" s="24">
        <v>2</v>
      </c>
      <c r="AK13" s="24">
        <v>2</v>
      </c>
      <c r="AL13" s="24">
        <v>2</v>
      </c>
      <c r="AM13" s="24">
        <v>2</v>
      </c>
      <c r="AN13" s="24">
        <v>2</v>
      </c>
      <c r="AO13" s="24">
        <v>2</v>
      </c>
      <c r="AP13" s="24">
        <v>2</v>
      </c>
      <c r="AQ13" s="24">
        <v>2</v>
      </c>
      <c r="AR13" s="24"/>
      <c r="AS13" s="24"/>
      <c r="AT13" s="68"/>
      <c r="AU13" s="14"/>
      <c r="AV13" s="113"/>
      <c r="AW13" s="113"/>
      <c r="AX13" s="113"/>
      <c r="AY13" s="113"/>
      <c r="AZ13" s="113"/>
      <c r="BA13" s="113"/>
      <c r="BB13" s="113"/>
      <c r="BC13" s="113"/>
      <c r="BD13" s="113"/>
      <c r="BE13" s="8">
        <f t="shared" si="3"/>
        <v>72</v>
      </c>
      <c r="BF13" s="8"/>
    </row>
    <row r="14" spans="1:58" ht="10.5" customHeight="1" x14ac:dyDescent="0.2">
      <c r="A14" s="134"/>
      <c r="B14" s="164"/>
      <c r="C14" s="166"/>
      <c r="D14" s="17" t="s">
        <v>8</v>
      </c>
      <c r="E14" s="68">
        <v>1</v>
      </c>
      <c r="F14" s="68">
        <v>1</v>
      </c>
      <c r="G14" s="68">
        <v>1</v>
      </c>
      <c r="H14" s="68">
        <v>1</v>
      </c>
      <c r="I14" s="68">
        <v>1</v>
      </c>
      <c r="J14" s="68">
        <v>1</v>
      </c>
      <c r="K14" s="68">
        <v>1</v>
      </c>
      <c r="L14" s="68">
        <v>1</v>
      </c>
      <c r="M14" s="68">
        <v>1</v>
      </c>
      <c r="N14" s="68">
        <v>1</v>
      </c>
      <c r="O14" s="68">
        <v>1</v>
      </c>
      <c r="P14" s="68">
        <v>1</v>
      </c>
      <c r="Q14" s="68">
        <v>1</v>
      </c>
      <c r="R14" s="68">
        <v>1</v>
      </c>
      <c r="S14" s="68">
        <v>1</v>
      </c>
      <c r="T14" s="68">
        <v>1</v>
      </c>
      <c r="U14" s="14"/>
      <c r="V14" s="112"/>
      <c r="W14" s="112"/>
      <c r="X14" s="68">
        <v>1</v>
      </c>
      <c r="Y14" s="84">
        <v>1</v>
      </c>
      <c r="Z14" s="84">
        <v>1</v>
      </c>
      <c r="AA14" s="24">
        <v>1</v>
      </c>
      <c r="AB14" s="24">
        <v>1</v>
      </c>
      <c r="AC14" s="24">
        <v>1</v>
      </c>
      <c r="AD14" s="24">
        <v>1</v>
      </c>
      <c r="AE14" s="24">
        <v>1</v>
      </c>
      <c r="AF14" s="24">
        <v>1</v>
      </c>
      <c r="AG14" s="24">
        <v>1</v>
      </c>
      <c r="AH14" s="24">
        <v>1</v>
      </c>
      <c r="AI14" s="24">
        <v>1</v>
      </c>
      <c r="AJ14" s="24">
        <v>1</v>
      </c>
      <c r="AK14" s="24">
        <v>1</v>
      </c>
      <c r="AL14" s="24">
        <v>1</v>
      </c>
      <c r="AM14" s="24">
        <v>1</v>
      </c>
      <c r="AN14" s="24">
        <v>1</v>
      </c>
      <c r="AO14" s="24">
        <v>1</v>
      </c>
      <c r="AP14" s="24">
        <v>1</v>
      </c>
      <c r="AQ14" s="24">
        <v>1</v>
      </c>
      <c r="AR14" s="24"/>
      <c r="AS14" s="24"/>
      <c r="AT14" s="68"/>
      <c r="AU14" s="14"/>
      <c r="AV14" s="113"/>
      <c r="AW14" s="113"/>
      <c r="AX14" s="113"/>
      <c r="AY14" s="113"/>
      <c r="AZ14" s="113"/>
      <c r="BA14" s="113"/>
      <c r="BB14" s="113"/>
      <c r="BC14" s="113"/>
      <c r="BD14" s="113"/>
      <c r="BE14" s="8">
        <f t="shared" si="3"/>
        <v>36</v>
      </c>
      <c r="BF14" s="8"/>
    </row>
    <row r="15" spans="1:58" x14ac:dyDescent="0.2">
      <c r="A15" s="134"/>
      <c r="B15" s="138" t="s">
        <v>190</v>
      </c>
      <c r="C15" s="163" t="s">
        <v>204</v>
      </c>
      <c r="D15" s="17" t="s">
        <v>7</v>
      </c>
      <c r="E15" s="6">
        <v>2</v>
      </c>
      <c r="F15" s="6">
        <v>2</v>
      </c>
      <c r="G15" s="6">
        <v>2</v>
      </c>
      <c r="H15" s="6">
        <v>2</v>
      </c>
      <c r="I15" s="6">
        <v>2</v>
      </c>
      <c r="J15" s="6">
        <v>2</v>
      </c>
      <c r="K15" s="6">
        <v>2</v>
      </c>
      <c r="L15" s="17">
        <v>2</v>
      </c>
      <c r="M15" s="17">
        <v>2</v>
      </c>
      <c r="N15" s="17">
        <v>2</v>
      </c>
      <c r="O15" s="17">
        <v>2</v>
      </c>
      <c r="P15" s="17">
        <v>2</v>
      </c>
      <c r="Q15" s="17">
        <v>2</v>
      </c>
      <c r="R15" s="17">
        <v>2</v>
      </c>
      <c r="S15" s="17">
        <v>2</v>
      </c>
      <c r="T15" s="17">
        <v>2</v>
      </c>
      <c r="U15" s="95"/>
      <c r="V15" s="112"/>
      <c r="W15" s="112"/>
      <c r="X15" s="12"/>
      <c r="Y15" s="84"/>
      <c r="Z15" s="84"/>
      <c r="AA15" s="17">
        <v>2</v>
      </c>
      <c r="AB15" s="17">
        <v>2</v>
      </c>
      <c r="AC15" s="17">
        <v>2</v>
      </c>
      <c r="AD15" s="17">
        <v>2</v>
      </c>
      <c r="AE15" s="17">
        <v>2</v>
      </c>
      <c r="AF15" s="17">
        <v>2</v>
      </c>
      <c r="AG15" s="17">
        <v>2</v>
      </c>
      <c r="AH15" s="6">
        <v>2</v>
      </c>
      <c r="AI15" s="6">
        <v>2</v>
      </c>
      <c r="AJ15" s="6">
        <v>2</v>
      </c>
      <c r="AK15" s="6">
        <v>2</v>
      </c>
      <c r="AL15" s="17">
        <v>2</v>
      </c>
      <c r="AM15" s="6">
        <v>2</v>
      </c>
      <c r="AN15" s="6">
        <v>2</v>
      </c>
      <c r="AO15" s="6">
        <v>2</v>
      </c>
      <c r="AP15" s="6">
        <v>2</v>
      </c>
      <c r="AQ15" s="6">
        <v>2</v>
      </c>
      <c r="AR15" s="6">
        <v>2</v>
      </c>
      <c r="AS15" s="6">
        <v>2</v>
      </c>
      <c r="AT15" s="68">
        <v>2</v>
      </c>
      <c r="AU15" s="14"/>
      <c r="AV15" s="113">
        <v>0</v>
      </c>
      <c r="AW15" s="113">
        <v>0</v>
      </c>
      <c r="AX15" s="113">
        <v>0</v>
      </c>
      <c r="AY15" s="113">
        <v>0</v>
      </c>
      <c r="AZ15" s="113">
        <v>0</v>
      </c>
      <c r="BA15" s="113">
        <v>0</v>
      </c>
      <c r="BB15" s="113">
        <v>0</v>
      </c>
      <c r="BC15" s="113">
        <v>0</v>
      </c>
      <c r="BD15" s="113">
        <v>0</v>
      </c>
      <c r="BE15" s="8">
        <f>E15+F15+G15+H15+I15+J15+K15+L15+M15+N15+O15+P15+Q15+R15+S15+T15+U15+X15+Y15+Z15+AA15+AB15+AC15+AD15+AE15+AF15+AG15+AH15+AI15+AJ15+AK15+AL15+AM15+AN15+AO15+AP15+AQ15+AR15+AS15</f>
        <v>70</v>
      </c>
      <c r="BF15" s="8"/>
    </row>
    <row r="16" spans="1:58" x14ac:dyDescent="0.2">
      <c r="A16" s="134"/>
      <c r="B16" s="138"/>
      <c r="C16" s="164"/>
      <c r="D16" s="17" t="s">
        <v>8</v>
      </c>
      <c r="E16" s="6">
        <v>1</v>
      </c>
      <c r="F16" s="6">
        <v>1</v>
      </c>
      <c r="G16" s="6">
        <v>1</v>
      </c>
      <c r="H16" s="6">
        <v>1</v>
      </c>
      <c r="I16" s="6">
        <v>1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  <c r="O16" s="6">
        <v>1</v>
      </c>
      <c r="P16" s="6">
        <v>1</v>
      </c>
      <c r="Q16" s="6">
        <v>1</v>
      </c>
      <c r="R16" s="6">
        <v>1</v>
      </c>
      <c r="S16" s="6">
        <v>1</v>
      </c>
      <c r="T16" s="6">
        <v>1</v>
      </c>
      <c r="U16" s="14"/>
      <c r="V16" s="112"/>
      <c r="W16" s="112"/>
      <c r="X16" s="12"/>
      <c r="Y16" s="84"/>
      <c r="Z16" s="84"/>
      <c r="AA16" s="12">
        <v>1</v>
      </c>
      <c r="AB16" s="12">
        <v>1</v>
      </c>
      <c r="AC16" s="12">
        <v>1</v>
      </c>
      <c r="AD16" s="12">
        <v>1</v>
      </c>
      <c r="AE16" s="12">
        <v>1</v>
      </c>
      <c r="AF16" s="12">
        <v>1</v>
      </c>
      <c r="AG16" s="12">
        <v>1</v>
      </c>
      <c r="AH16" s="12">
        <v>1</v>
      </c>
      <c r="AI16" s="12">
        <v>1</v>
      </c>
      <c r="AJ16" s="12">
        <v>1</v>
      </c>
      <c r="AK16" s="12">
        <v>1</v>
      </c>
      <c r="AL16" s="12">
        <v>1</v>
      </c>
      <c r="AM16" s="12">
        <v>1</v>
      </c>
      <c r="AN16" s="12">
        <v>1</v>
      </c>
      <c r="AO16" s="12">
        <v>1</v>
      </c>
      <c r="AP16" s="12">
        <v>1</v>
      </c>
      <c r="AQ16" s="12">
        <v>1</v>
      </c>
      <c r="AR16" s="12">
        <v>1</v>
      </c>
      <c r="AS16" s="12">
        <v>1</v>
      </c>
      <c r="AT16" s="68">
        <v>1</v>
      </c>
      <c r="AU16" s="14"/>
      <c r="AV16" s="113">
        <v>0</v>
      </c>
      <c r="AW16" s="113">
        <v>0</v>
      </c>
      <c r="AX16" s="113">
        <v>0</v>
      </c>
      <c r="AY16" s="113">
        <v>0</v>
      </c>
      <c r="AZ16" s="113">
        <v>0</v>
      </c>
      <c r="BA16" s="113">
        <v>0</v>
      </c>
      <c r="BB16" s="113">
        <v>0</v>
      </c>
      <c r="BC16" s="113">
        <v>0</v>
      </c>
      <c r="BD16" s="113">
        <v>0</v>
      </c>
      <c r="BE16" s="8"/>
      <c r="BF16" s="8">
        <f>SUM(E16:AS16)</f>
        <v>35</v>
      </c>
    </row>
    <row r="17" spans="1:58" x14ac:dyDescent="0.2">
      <c r="A17" s="134"/>
      <c r="B17" s="138" t="s">
        <v>188</v>
      </c>
      <c r="C17" s="163" t="s">
        <v>30</v>
      </c>
      <c r="D17" s="17" t="s">
        <v>7</v>
      </c>
      <c r="E17" s="6">
        <v>2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2</v>
      </c>
      <c r="L17" s="17">
        <v>2</v>
      </c>
      <c r="M17" s="17">
        <v>2</v>
      </c>
      <c r="N17" s="17">
        <v>2</v>
      </c>
      <c r="O17" s="17">
        <v>2</v>
      </c>
      <c r="P17" s="17">
        <v>2</v>
      </c>
      <c r="Q17" s="17">
        <v>2</v>
      </c>
      <c r="R17" s="17">
        <v>2</v>
      </c>
      <c r="S17" s="17">
        <v>2</v>
      </c>
      <c r="T17" s="17">
        <v>2</v>
      </c>
      <c r="U17" s="95"/>
      <c r="V17" s="112"/>
      <c r="W17" s="112"/>
      <c r="X17" s="12">
        <v>2</v>
      </c>
      <c r="Y17" s="84">
        <v>2</v>
      </c>
      <c r="Z17" s="84">
        <v>2</v>
      </c>
      <c r="AA17" s="17"/>
      <c r="AB17" s="17"/>
      <c r="AC17" s="17"/>
      <c r="AD17" s="17">
        <v>2</v>
      </c>
      <c r="AE17" s="17">
        <v>2</v>
      </c>
      <c r="AF17" s="17">
        <v>2</v>
      </c>
      <c r="AG17" s="17">
        <v>2</v>
      </c>
      <c r="AH17" s="6">
        <v>2</v>
      </c>
      <c r="AI17" s="6">
        <v>2</v>
      </c>
      <c r="AJ17" s="6">
        <v>2</v>
      </c>
      <c r="AK17" s="6">
        <v>2</v>
      </c>
      <c r="AL17" s="17">
        <v>2</v>
      </c>
      <c r="AM17" s="6">
        <v>2</v>
      </c>
      <c r="AN17" s="6">
        <v>2</v>
      </c>
      <c r="AO17" s="6">
        <v>2</v>
      </c>
      <c r="AP17" s="6">
        <v>2</v>
      </c>
      <c r="AQ17" s="6">
        <v>2</v>
      </c>
      <c r="AR17" s="6">
        <v>2</v>
      </c>
      <c r="AS17" s="6">
        <v>2</v>
      </c>
      <c r="AT17" s="68">
        <v>2</v>
      </c>
      <c r="AU17" s="14"/>
      <c r="AV17" s="113">
        <v>0</v>
      </c>
      <c r="AW17" s="113">
        <v>0</v>
      </c>
      <c r="AX17" s="113">
        <v>0</v>
      </c>
      <c r="AY17" s="113">
        <v>0</v>
      </c>
      <c r="AZ17" s="113">
        <v>0</v>
      </c>
      <c r="BA17" s="113">
        <v>0</v>
      </c>
      <c r="BB17" s="113">
        <v>0</v>
      </c>
      <c r="BC17" s="113">
        <v>0</v>
      </c>
      <c r="BD17" s="113">
        <v>0</v>
      </c>
      <c r="BE17" s="8">
        <f>E17+F17+G17+H17+I17+J17+K17+L17+M17+N17+O17+P17+Q17+R17+S17+T17+U17+X17+Y17+Z17+AA17+AB17+AC17+AD17+AE17+AF17+AG17+AH17+AI17+AJ17+AK17+AL17+AM17+AN17+AO17+AP17+AQ17+AR17+AS17</f>
        <v>70</v>
      </c>
      <c r="BF17" s="8"/>
    </row>
    <row r="18" spans="1:58" x14ac:dyDescent="0.2">
      <c r="A18" s="134"/>
      <c r="B18" s="138"/>
      <c r="C18" s="164"/>
      <c r="D18" s="17" t="s">
        <v>8</v>
      </c>
      <c r="E18" s="6">
        <v>1</v>
      </c>
      <c r="F18" s="6">
        <v>1</v>
      </c>
      <c r="G18" s="6">
        <v>1</v>
      </c>
      <c r="H18" s="6">
        <v>1</v>
      </c>
      <c r="I18" s="6">
        <v>1</v>
      </c>
      <c r="J18" s="6">
        <v>1</v>
      </c>
      <c r="K18" s="6">
        <v>1</v>
      </c>
      <c r="L18" s="6">
        <v>1</v>
      </c>
      <c r="M18" s="6">
        <v>1</v>
      </c>
      <c r="N18" s="6">
        <v>1</v>
      </c>
      <c r="O18" s="6">
        <v>1</v>
      </c>
      <c r="P18" s="6">
        <v>1</v>
      </c>
      <c r="Q18" s="6">
        <v>1</v>
      </c>
      <c r="R18" s="6">
        <v>1</v>
      </c>
      <c r="S18" s="6">
        <v>1</v>
      </c>
      <c r="T18" s="6">
        <v>1</v>
      </c>
      <c r="U18" s="14"/>
      <c r="V18" s="112"/>
      <c r="W18" s="112"/>
      <c r="X18" s="12">
        <v>1</v>
      </c>
      <c r="Y18" s="84">
        <v>1</v>
      </c>
      <c r="Z18" s="84">
        <v>1</v>
      </c>
      <c r="AA18" s="12"/>
      <c r="AB18" s="12"/>
      <c r="AC18" s="12"/>
      <c r="AD18" s="12">
        <v>1</v>
      </c>
      <c r="AE18" s="12">
        <v>1</v>
      </c>
      <c r="AF18" s="12">
        <v>1</v>
      </c>
      <c r="AG18" s="12">
        <v>1</v>
      </c>
      <c r="AH18" s="12">
        <v>1</v>
      </c>
      <c r="AI18" s="12">
        <v>1</v>
      </c>
      <c r="AJ18" s="12">
        <v>1</v>
      </c>
      <c r="AK18" s="12">
        <v>1</v>
      </c>
      <c r="AL18" s="12">
        <v>1</v>
      </c>
      <c r="AM18" s="12">
        <v>1</v>
      </c>
      <c r="AN18" s="12">
        <v>1</v>
      </c>
      <c r="AO18" s="12">
        <v>1</v>
      </c>
      <c r="AP18" s="12">
        <v>1</v>
      </c>
      <c r="AQ18" s="12">
        <v>1</v>
      </c>
      <c r="AR18" s="12">
        <v>1</v>
      </c>
      <c r="AS18" s="12">
        <v>1</v>
      </c>
      <c r="AT18" s="68">
        <v>1</v>
      </c>
      <c r="AU18" s="14"/>
      <c r="AV18" s="113">
        <v>0</v>
      </c>
      <c r="AW18" s="113">
        <v>0</v>
      </c>
      <c r="AX18" s="113">
        <v>0</v>
      </c>
      <c r="AY18" s="113">
        <v>0</v>
      </c>
      <c r="AZ18" s="113">
        <v>0</v>
      </c>
      <c r="BA18" s="113">
        <v>0</v>
      </c>
      <c r="BB18" s="113">
        <v>0</v>
      </c>
      <c r="BC18" s="113">
        <v>0</v>
      </c>
      <c r="BD18" s="113">
        <v>0</v>
      </c>
      <c r="BE18" s="8"/>
      <c r="BF18" s="8">
        <f>SUM(E18:AS18)</f>
        <v>35</v>
      </c>
    </row>
    <row r="19" spans="1:58" x14ac:dyDescent="0.2">
      <c r="A19" s="134"/>
      <c r="B19" s="138" t="s">
        <v>189</v>
      </c>
      <c r="C19" s="163" t="s">
        <v>32</v>
      </c>
      <c r="D19" s="17" t="s">
        <v>7</v>
      </c>
      <c r="E19" s="6">
        <v>4</v>
      </c>
      <c r="F19" s="6">
        <v>6</v>
      </c>
      <c r="G19" s="6">
        <v>6</v>
      </c>
      <c r="H19" s="6">
        <v>6</v>
      </c>
      <c r="I19" s="6">
        <v>6</v>
      </c>
      <c r="J19" s="6">
        <v>6</v>
      </c>
      <c r="K19" s="6">
        <v>6</v>
      </c>
      <c r="L19" s="17">
        <v>6</v>
      </c>
      <c r="M19" s="17">
        <v>8</v>
      </c>
      <c r="N19" s="17">
        <v>6</v>
      </c>
      <c r="O19" s="17">
        <v>8</v>
      </c>
      <c r="P19" s="17">
        <v>6</v>
      </c>
      <c r="Q19" s="17">
        <v>8</v>
      </c>
      <c r="R19" s="17">
        <v>6</v>
      </c>
      <c r="S19" s="17">
        <v>8</v>
      </c>
      <c r="T19" s="17">
        <v>6</v>
      </c>
      <c r="U19" s="95"/>
      <c r="V19" s="112"/>
      <c r="W19" s="112"/>
      <c r="X19" s="12">
        <v>8</v>
      </c>
      <c r="Y19" s="84">
        <v>12</v>
      </c>
      <c r="Z19" s="84">
        <v>6</v>
      </c>
      <c r="AA19" s="17">
        <v>14</v>
      </c>
      <c r="AB19" s="17">
        <v>8</v>
      </c>
      <c r="AC19" s="17">
        <v>10</v>
      </c>
      <c r="AD19" s="17">
        <v>8</v>
      </c>
      <c r="AE19" s="17">
        <v>10</v>
      </c>
      <c r="AF19" s="17">
        <v>8</v>
      </c>
      <c r="AG19" s="17">
        <v>10</v>
      </c>
      <c r="AH19" s="6">
        <v>4</v>
      </c>
      <c r="AI19" s="6">
        <v>10</v>
      </c>
      <c r="AJ19" s="6">
        <v>8</v>
      </c>
      <c r="AK19" s="6">
        <v>6</v>
      </c>
      <c r="AL19" s="17">
        <v>8</v>
      </c>
      <c r="AM19" s="6">
        <v>10</v>
      </c>
      <c r="AN19" s="6">
        <v>8</v>
      </c>
      <c r="AO19" s="6">
        <v>10</v>
      </c>
      <c r="AP19" s="6">
        <v>8</v>
      </c>
      <c r="AQ19" s="6">
        <v>6</v>
      </c>
      <c r="AR19" s="6">
        <v>12</v>
      </c>
      <c r="AS19" s="6">
        <v>8</v>
      </c>
      <c r="AT19" s="68">
        <v>12</v>
      </c>
      <c r="AU19" s="14"/>
      <c r="AV19" s="113">
        <v>0</v>
      </c>
      <c r="AW19" s="113">
        <v>0</v>
      </c>
      <c r="AX19" s="113">
        <v>0</v>
      </c>
      <c r="AY19" s="113">
        <v>0</v>
      </c>
      <c r="AZ19" s="113">
        <v>0</v>
      </c>
      <c r="BA19" s="113">
        <v>0</v>
      </c>
      <c r="BB19" s="113">
        <v>0</v>
      </c>
      <c r="BC19" s="113">
        <v>0</v>
      </c>
      <c r="BD19" s="113">
        <v>0</v>
      </c>
      <c r="BE19" s="8">
        <f>E19+F19+G19+H19+I19+J19+K19+L19+M19+N19+O19+P19+Q19+R19+S19+T19+U19+X19+Y19+Z19+AA19+AB19+AC19+AD19+AE19+AF19+AG19+AH19+AI19+AJ19+AK19+AL19+AM19+AN19+AO19+AP19+AQ19+AR19+AS19</f>
        <v>294</v>
      </c>
      <c r="BF19" s="8"/>
    </row>
    <row r="20" spans="1:58" x14ac:dyDescent="0.2">
      <c r="A20" s="134"/>
      <c r="B20" s="138"/>
      <c r="C20" s="164"/>
      <c r="D20" s="17" t="s">
        <v>8</v>
      </c>
      <c r="E20" s="6">
        <v>2</v>
      </c>
      <c r="F20" s="6">
        <v>3</v>
      </c>
      <c r="G20" s="6">
        <v>3</v>
      </c>
      <c r="H20" s="6">
        <v>3</v>
      </c>
      <c r="I20" s="6">
        <v>3</v>
      </c>
      <c r="J20" s="6">
        <v>3</v>
      </c>
      <c r="K20" s="6">
        <v>3</v>
      </c>
      <c r="L20" s="6">
        <v>3</v>
      </c>
      <c r="M20" s="6">
        <v>4</v>
      </c>
      <c r="N20" s="6">
        <v>3</v>
      </c>
      <c r="O20" s="6">
        <v>4</v>
      </c>
      <c r="P20" s="6">
        <v>3</v>
      </c>
      <c r="Q20" s="6">
        <v>4</v>
      </c>
      <c r="R20" s="6">
        <v>3</v>
      </c>
      <c r="S20" s="6">
        <v>4</v>
      </c>
      <c r="T20" s="6">
        <v>3</v>
      </c>
      <c r="U20" s="14"/>
      <c r="V20" s="112"/>
      <c r="W20" s="112"/>
      <c r="X20" s="12">
        <v>4</v>
      </c>
      <c r="Y20" s="84">
        <v>6</v>
      </c>
      <c r="Z20" s="84">
        <v>3</v>
      </c>
      <c r="AA20" s="12">
        <v>7</v>
      </c>
      <c r="AB20" s="12">
        <v>4</v>
      </c>
      <c r="AC20" s="12">
        <v>5</v>
      </c>
      <c r="AD20" s="12">
        <v>4</v>
      </c>
      <c r="AE20" s="12">
        <v>5</v>
      </c>
      <c r="AF20" s="12">
        <v>4</v>
      </c>
      <c r="AG20" s="12">
        <v>5</v>
      </c>
      <c r="AH20" s="12">
        <v>2</v>
      </c>
      <c r="AI20" s="12">
        <v>5</v>
      </c>
      <c r="AJ20" s="12">
        <v>4</v>
      </c>
      <c r="AK20" s="12">
        <v>3</v>
      </c>
      <c r="AL20" s="12">
        <v>4</v>
      </c>
      <c r="AM20" s="12">
        <v>5</v>
      </c>
      <c r="AN20" s="12">
        <v>4</v>
      </c>
      <c r="AO20" s="12">
        <v>5</v>
      </c>
      <c r="AP20" s="12">
        <v>4</v>
      </c>
      <c r="AQ20" s="12">
        <v>3</v>
      </c>
      <c r="AR20" s="12">
        <v>6</v>
      </c>
      <c r="AS20" s="12">
        <v>4</v>
      </c>
      <c r="AT20" s="68">
        <v>6</v>
      </c>
      <c r="AU20" s="14"/>
      <c r="AV20" s="113">
        <v>0</v>
      </c>
      <c r="AW20" s="113">
        <v>0</v>
      </c>
      <c r="AX20" s="113">
        <v>0</v>
      </c>
      <c r="AY20" s="113">
        <v>0</v>
      </c>
      <c r="AZ20" s="113">
        <v>0</v>
      </c>
      <c r="BA20" s="113">
        <v>0</v>
      </c>
      <c r="BB20" s="113">
        <v>0</v>
      </c>
      <c r="BC20" s="113">
        <v>0</v>
      </c>
      <c r="BD20" s="113">
        <v>0</v>
      </c>
      <c r="BE20" s="8">
        <f t="shared" ref="BE20:BE24" si="4">E20+F20+G20+H20+I20+J20+K20+L20+M20+N20+O20+P20+Q20+R20+S20+T20+U20+X20+Y20+Z20+AA20+AB20+AC20+AD20+AE20+AF20+AG20+AH20+AI20+AJ20+AK20+AL20+AM20+AN20+AO20+AP20+AQ20+AR20+AS20</f>
        <v>147</v>
      </c>
      <c r="BF20" s="8">
        <f>SUM(E20:AS20)</f>
        <v>147</v>
      </c>
    </row>
    <row r="21" spans="1:58" x14ac:dyDescent="0.2">
      <c r="A21" s="134"/>
      <c r="B21" s="163" t="s">
        <v>191</v>
      </c>
      <c r="C21" s="163" t="s">
        <v>200</v>
      </c>
      <c r="D21" s="17" t="s">
        <v>7</v>
      </c>
      <c r="E21" s="6">
        <v>2</v>
      </c>
      <c r="F21" s="6">
        <v>2</v>
      </c>
      <c r="G21" s="6">
        <v>2</v>
      </c>
      <c r="H21" s="6">
        <v>4</v>
      </c>
      <c r="I21" s="6">
        <v>2</v>
      </c>
      <c r="J21" s="6">
        <v>4</v>
      </c>
      <c r="K21" s="6">
        <v>4</v>
      </c>
      <c r="L21" s="6">
        <v>4</v>
      </c>
      <c r="M21" s="6">
        <v>2</v>
      </c>
      <c r="N21" s="6">
        <v>4</v>
      </c>
      <c r="O21" s="6">
        <v>2</v>
      </c>
      <c r="P21" s="6">
        <v>4</v>
      </c>
      <c r="Q21" s="6">
        <v>2</v>
      </c>
      <c r="R21" s="6">
        <v>4</v>
      </c>
      <c r="S21" s="6">
        <v>2</v>
      </c>
      <c r="T21" s="6">
        <v>4</v>
      </c>
      <c r="U21" s="14"/>
      <c r="V21" s="112"/>
      <c r="W21" s="112"/>
      <c r="X21" s="12">
        <v>4</v>
      </c>
      <c r="Y21" s="84">
        <v>2</v>
      </c>
      <c r="Z21" s="84">
        <v>4</v>
      </c>
      <c r="AA21" s="12">
        <v>2</v>
      </c>
      <c r="AB21" s="12">
        <v>4</v>
      </c>
      <c r="AC21" s="12">
        <v>2</v>
      </c>
      <c r="AD21" s="12">
        <v>4</v>
      </c>
      <c r="AE21" s="12">
        <v>2</v>
      </c>
      <c r="AF21" s="12">
        <v>4</v>
      </c>
      <c r="AG21" s="12">
        <v>2</v>
      </c>
      <c r="AH21" s="12">
        <v>4</v>
      </c>
      <c r="AI21" s="12">
        <v>2</v>
      </c>
      <c r="AJ21" s="12">
        <v>4</v>
      </c>
      <c r="AK21" s="12">
        <v>2</v>
      </c>
      <c r="AL21" s="12">
        <v>2</v>
      </c>
      <c r="AM21" s="12">
        <v>2</v>
      </c>
      <c r="AN21" s="12">
        <v>2</v>
      </c>
      <c r="AO21" s="12">
        <v>2</v>
      </c>
      <c r="AP21" s="12">
        <v>2</v>
      </c>
      <c r="AQ21" s="12">
        <v>2</v>
      </c>
      <c r="AR21" s="12">
        <v>2</v>
      </c>
      <c r="AS21" s="12">
        <v>2</v>
      </c>
      <c r="AT21" s="68">
        <v>2</v>
      </c>
      <c r="AU21" s="14"/>
      <c r="AV21" s="113"/>
      <c r="AW21" s="113"/>
      <c r="AX21" s="113"/>
      <c r="AY21" s="113"/>
      <c r="AZ21" s="113"/>
      <c r="BA21" s="113"/>
      <c r="BB21" s="113"/>
      <c r="BC21" s="113"/>
      <c r="BD21" s="113"/>
      <c r="BE21" s="8">
        <f t="shared" si="4"/>
        <v>106</v>
      </c>
      <c r="BF21" s="8"/>
    </row>
    <row r="22" spans="1:58" x14ac:dyDescent="0.2">
      <c r="A22" s="134"/>
      <c r="B22" s="164"/>
      <c r="C22" s="164"/>
      <c r="D22" s="17" t="s">
        <v>8</v>
      </c>
      <c r="E22" s="6">
        <v>1</v>
      </c>
      <c r="F22" s="6">
        <v>1</v>
      </c>
      <c r="G22" s="6">
        <v>1</v>
      </c>
      <c r="H22" s="6">
        <v>2</v>
      </c>
      <c r="I22" s="6">
        <v>1</v>
      </c>
      <c r="J22" s="6">
        <v>2</v>
      </c>
      <c r="K22" s="6">
        <v>2</v>
      </c>
      <c r="L22" s="6">
        <v>2</v>
      </c>
      <c r="M22" s="6">
        <v>1</v>
      </c>
      <c r="N22" s="6">
        <v>2</v>
      </c>
      <c r="O22" s="6">
        <v>1</v>
      </c>
      <c r="P22" s="6">
        <v>2</v>
      </c>
      <c r="Q22" s="6">
        <v>1</v>
      </c>
      <c r="R22" s="6">
        <v>2</v>
      </c>
      <c r="S22" s="6">
        <v>1</v>
      </c>
      <c r="T22" s="6">
        <v>2</v>
      </c>
      <c r="U22" s="14"/>
      <c r="V22" s="112"/>
      <c r="W22" s="112"/>
      <c r="X22" s="12">
        <v>2</v>
      </c>
      <c r="Y22" s="84">
        <v>1</v>
      </c>
      <c r="Z22" s="84">
        <v>2</v>
      </c>
      <c r="AA22" s="12">
        <v>1</v>
      </c>
      <c r="AB22" s="12">
        <v>2</v>
      </c>
      <c r="AC22" s="12">
        <v>1</v>
      </c>
      <c r="AD22" s="12">
        <v>2</v>
      </c>
      <c r="AE22" s="12">
        <v>1</v>
      </c>
      <c r="AF22" s="12">
        <v>2</v>
      </c>
      <c r="AG22" s="12">
        <v>1</v>
      </c>
      <c r="AH22" s="12">
        <v>2</v>
      </c>
      <c r="AI22" s="12">
        <v>1</v>
      </c>
      <c r="AJ22" s="12">
        <v>2</v>
      </c>
      <c r="AK22" s="12">
        <v>1</v>
      </c>
      <c r="AL22" s="12">
        <v>1</v>
      </c>
      <c r="AM22" s="12">
        <v>1</v>
      </c>
      <c r="AN22" s="12">
        <v>1</v>
      </c>
      <c r="AO22" s="12">
        <v>1</v>
      </c>
      <c r="AP22" s="12">
        <v>1</v>
      </c>
      <c r="AQ22" s="12">
        <v>1</v>
      </c>
      <c r="AR22" s="12">
        <v>1</v>
      </c>
      <c r="AS22" s="12">
        <v>1</v>
      </c>
      <c r="AT22" s="68">
        <v>1</v>
      </c>
      <c r="AU22" s="14"/>
      <c r="AV22" s="113"/>
      <c r="AW22" s="113"/>
      <c r="AX22" s="113"/>
      <c r="AY22" s="113"/>
      <c r="AZ22" s="113"/>
      <c r="BA22" s="113"/>
      <c r="BB22" s="113"/>
      <c r="BC22" s="113"/>
      <c r="BD22" s="113"/>
      <c r="BE22" s="8">
        <f t="shared" si="4"/>
        <v>53</v>
      </c>
      <c r="BF22" s="8"/>
    </row>
    <row r="23" spans="1:58" x14ac:dyDescent="0.2">
      <c r="A23" s="134"/>
      <c r="B23" s="165" t="s">
        <v>192</v>
      </c>
      <c r="C23" s="165" t="s">
        <v>90</v>
      </c>
      <c r="D23" s="17" t="s">
        <v>7</v>
      </c>
      <c r="E23" s="68">
        <v>2</v>
      </c>
      <c r="F23" s="68">
        <v>2</v>
      </c>
      <c r="G23" s="68">
        <v>2</v>
      </c>
      <c r="H23" s="68">
        <v>2</v>
      </c>
      <c r="I23" s="68">
        <v>2</v>
      </c>
      <c r="J23" s="68">
        <v>2</v>
      </c>
      <c r="K23" s="68">
        <v>2</v>
      </c>
      <c r="L23" s="68">
        <v>2</v>
      </c>
      <c r="M23" s="68">
        <v>2</v>
      </c>
      <c r="N23" s="68">
        <v>2</v>
      </c>
      <c r="O23" s="68">
        <v>2</v>
      </c>
      <c r="P23" s="68">
        <v>2</v>
      </c>
      <c r="Q23" s="68">
        <v>2</v>
      </c>
      <c r="R23" s="68">
        <v>2</v>
      </c>
      <c r="S23" s="68">
        <v>2</v>
      </c>
      <c r="T23" s="68">
        <v>2</v>
      </c>
      <c r="U23" s="14"/>
      <c r="V23" s="81"/>
      <c r="W23" s="81"/>
      <c r="X23" s="24">
        <v>2</v>
      </c>
      <c r="Y23" s="24">
        <v>2</v>
      </c>
      <c r="Z23" s="24">
        <v>2</v>
      </c>
      <c r="AA23" s="24">
        <v>2</v>
      </c>
      <c r="AB23" s="24">
        <v>2</v>
      </c>
      <c r="AC23" s="24">
        <v>2</v>
      </c>
      <c r="AD23" s="24">
        <v>2</v>
      </c>
      <c r="AE23" s="24">
        <v>2</v>
      </c>
      <c r="AF23" s="24">
        <v>2</v>
      </c>
      <c r="AG23" s="24">
        <v>2</v>
      </c>
      <c r="AH23" s="24">
        <v>2</v>
      </c>
      <c r="AI23" s="24">
        <v>2</v>
      </c>
      <c r="AJ23" s="24">
        <v>2</v>
      </c>
      <c r="AK23" s="24">
        <v>2</v>
      </c>
      <c r="AL23" s="24">
        <v>2</v>
      </c>
      <c r="AM23" s="24">
        <v>2</v>
      </c>
      <c r="AN23" s="24">
        <v>2</v>
      </c>
      <c r="AO23" s="24">
        <v>2</v>
      </c>
      <c r="AP23" s="24">
        <v>2</v>
      </c>
      <c r="AQ23" s="24">
        <v>2</v>
      </c>
      <c r="AR23" s="24"/>
      <c r="AS23" s="24"/>
      <c r="AT23" s="24"/>
      <c r="AU23" s="14"/>
      <c r="AV23" s="113"/>
      <c r="AW23" s="113"/>
      <c r="AX23" s="113"/>
      <c r="AY23" s="113"/>
      <c r="AZ23" s="113"/>
      <c r="BA23" s="113"/>
      <c r="BB23" s="113"/>
      <c r="BC23" s="113"/>
      <c r="BD23" s="113"/>
      <c r="BE23" s="8">
        <f t="shared" si="4"/>
        <v>72</v>
      </c>
      <c r="BF23" s="8"/>
    </row>
    <row r="24" spans="1:58" x14ac:dyDescent="0.2">
      <c r="A24" s="134"/>
      <c r="B24" s="166"/>
      <c r="C24" s="166"/>
      <c r="D24" s="17" t="s">
        <v>8</v>
      </c>
      <c r="E24" s="68">
        <v>1</v>
      </c>
      <c r="F24" s="68">
        <v>1</v>
      </c>
      <c r="G24" s="68">
        <v>1</v>
      </c>
      <c r="H24" s="68">
        <v>1</v>
      </c>
      <c r="I24" s="68">
        <v>1</v>
      </c>
      <c r="J24" s="68">
        <v>1</v>
      </c>
      <c r="K24" s="68">
        <v>1</v>
      </c>
      <c r="L24" s="68">
        <v>1</v>
      </c>
      <c r="M24" s="68">
        <v>1</v>
      </c>
      <c r="N24" s="68">
        <v>1</v>
      </c>
      <c r="O24" s="68">
        <v>1</v>
      </c>
      <c r="P24" s="68">
        <v>1</v>
      </c>
      <c r="Q24" s="68">
        <v>1</v>
      </c>
      <c r="R24" s="68">
        <v>1</v>
      </c>
      <c r="S24" s="68">
        <v>1</v>
      </c>
      <c r="T24" s="68">
        <v>1</v>
      </c>
      <c r="U24" s="14"/>
      <c r="V24" s="81"/>
      <c r="W24" s="81"/>
      <c r="X24" s="24">
        <v>1</v>
      </c>
      <c r="Y24" s="24">
        <v>1</v>
      </c>
      <c r="Z24" s="24">
        <v>1</v>
      </c>
      <c r="AA24" s="24">
        <v>1</v>
      </c>
      <c r="AB24" s="24">
        <v>1</v>
      </c>
      <c r="AC24" s="24">
        <v>1</v>
      </c>
      <c r="AD24" s="24">
        <v>1</v>
      </c>
      <c r="AE24" s="24">
        <v>1</v>
      </c>
      <c r="AF24" s="24">
        <v>1</v>
      </c>
      <c r="AG24" s="24">
        <v>1</v>
      </c>
      <c r="AH24" s="24">
        <v>1</v>
      </c>
      <c r="AI24" s="24">
        <v>1</v>
      </c>
      <c r="AJ24" s="24">
        <v>1</v>
      </c>
      <c r="AK24" s="24">
        <v>1</v>
      </c>
      <c r="AL24" s="24">
        <v>1</v>
      </c>
      <c r="AM24" s="24">
        <v>1</v>
      </c>
      <c r="AN24" s="24">
        <v>1</v>
      </c>
      <c r="AO24" s="24">
        <v>1</v>
      </c>
      <c r="AP24" s="24">
        <v>1</v>
      </c>
      <c r="AQ24" s="24">
        <v>1</v>
      </c>
      <c r="AR24" s="24"/>
      <c r="AS24" s="24"/>
      <c r="AT24" s="24"/>
      <c r="AU24" s="14"/>
      <c r="AV24" s="113"/>
      <c r="AW24" s="113"/>
      <c r="AX24" s="113"/>
      <c r="AY24" s="113"/>
      <c r="AZ24" s="113"/>
      <c r="BA24" s="113"/>
      <c r="BB24" s="113"/>
      <c r="BC24" s="113"/>
      <c r="BD24" s="113"/>
      <c r="BE24" s="8">
        <f t="shared" si="4"/>
        <v>36</v>
      </c>
      <c r="BF24" s="8"/>
    </row>
    <row r="25" spans="1:58" x14ac:dyDescent="0.2">
      <c r="A25" s="134"/>
      <c r="B25" s="138" t="s">
        <v>193</v>
      </c>
      <c r="C25" s="165" t="s">
        <v>206</v>
      </c>
      <c r="D25" s="17" t="s">
        <v>7</v>
      </c>
      <c r="E25" s="68">
        <v>2</v>
      </c>
      <c r="F25" s="68">
        <v>2</v>
      </c>
      <c r="G25" s="68">
        <v>2</v>
      </c>
      <c r="H25" s="68">
        <v>2</v>
      </c>
      <c r="I25" s="68">
        <v>2</v>
      </c>
      <c r="J25" s="68">
        <v>2</v>
      </c>
      <c r="K25" s="68">
        <v>2</v>
      </c>
      <c r="L25" s="68">
        <v>2</v>
      </c>
      <c r="M25" s="68">
        <v>2</v>
      </c>
      <c r="N25" s="68">
        <v>2</v>
      </c>
      <c r="O25" s="68">
        <v>2</v>
      </c>
      <c r="P25" s="68">
        <v>2</v>
      </c>
      <c r="Q25" s="68">
        <v>2</v>
      </c>
      <c r="R25" s="68">
        <v>2</v>
      </c>
      <c r="S25" s="68">
        <v>2</v>
      </c>
      <c r="T25" s="68">
        <v>2</v>
      </c>
      <c r="U25" s="14"/>
      <c r="V25" s="113"/>
      <c r="W25" s="113"/>
      <c r="X25" s="68"/>
      <c r="Y25" s="84">
        <v>2</v>
      </c>
      <c r="Z25" s="84">
        <v>2</v>
      </c>
      <c r="AA25" s="24"/>
      <c r="AB25" s="24"/>
      <c r="AC25" s="24">
        <v>2</v>
      </c>
      <c r="AD25" s="24">
        <v>2</v>
      </c>
      <c r="AE25" s="24">
        <v>4</v>
      </c>
      <c r="AF25" s="24"/>
      <c r="AG25" s="24">
        <v>2</v>
      </c>
      <c r="AH25" s="24">
        <v>2</v>
      </c>
      <c r="AI25" s="24"/>
      <c r="AJ25" s="24">
        <v>2</v>
      </c>
      <c r="AK25" s="24">
        <v>2</v>
      </c>
      <c r="AL25" s="24">
        <v>2</v>
      </c>
      <c r="AM25" s="24">
        <v>2</v>
      </c>
      <c r="AN25" s="24"/>
      <c r="AO25" s="24">
        <v>2</v>
      </c>
      <c r="AP25" s="24">
        <v>2</v>
      </c>
      <c r="AQ25" s="24">
        <v>2</v>
      </c>
      <c r="AR25" s="24">
        <v>2</v>
      </c>
      <c r="AS25" s="24">
        <v>2</v>
      </c>
      <c r="AT25" s="68">
        <v>2</v>
      </c>
      <c r="AU25" s="14"/>
      <c r="AV25" s="113">
        <v>0</v>
      </c>
      <c r="AW25" s="113">
        <v>0</v>
      </c>
      <c r="AX25" s="113">
        <v>0</v>
      </c>
      <c r="AY25" s="113">
        <v>0</v>
      </c>
      <c r="AZ25" s="113">
        <v>0</v>
      </c>
      <c r="BA25" s="113">
        <v>0</v>
      </c>
      <c r="BB25" s="113">
        <v>0</v>
      </c>
      <c r="BC25" s="113">
        <v>0</v>
      </c>
      <c r="BD25" s="113">
        <v>0</v>
      </c>
      <c r="BE25" s="8">
        <f>E25+F25+G25+H25+I25+J25+K25+L25+M25+N25+O25+P25+Q25+R25+S25+T25+U25+X25+Y25+Z25+AA25+AB25+AC25+AD25+AE25+AF25+AG25+AH25+AI25+AJ25+AK25+AL25+AM25+AN25+AO25+AP25+AQ25+AR25+AS25</f>
        <v>66</v>
      </c>
      <c r="BF25" s="8"/>
    </row>
    <row r="26" spans="1:58" x14ac:dyDescent="0.2">
      <c r="A26" s="134"/>
      <c r="B26" s="138"/>
      <c r="C26" s="166"/>
      <c r="D26" s="17" t="s">
        <v>8</v>
      </c>
      <c r="E26" s="68">
        <v>1</v>
      </c>
      <c r="F26" s="68">
        <v>1</v>
      </c>
      <c r="G26" s="68">
        <v>1</v>
      </c>
      <c r="H26" s="68">
        <v>1</v>
      </c>
      <c r="I26" s="68">
        <v>1</v>
      </c>
      <c r="J26" s="68">
        <v>1</v>
      </c>
      <c r="K26" s="68">
        <v>1</v>
      </c>
      <c r="L26" s="68">
        <v>1</v>
      </c>
      <c r="M26" s="68">
        <v>1</v>
      </c>
      <c r="N26" s="68">
        <v>1</v>
      </c>
      <c r="O26" s="68">
        <v>1</v>
      </c>
      <c r="P26" s="68">
        <v>1</v>
      </c>
      <c r="Q26" s="68">
        <v>1</v>
      </c>
      <c r="R26" s="68">
        <v>1</v>
      </c>
      <c r="S26" s="68">
        <v>1</v>
      </c>
      <c r="T26" s="68">
        <v>1</v>
      </c>
      <c r="U26" s="14"/>
      <c r="V26" s="113"/>
      <c r="W26" s="113"/>
      <c r="X26" s="68"/>
      <c r="Y26" s="84">
        <v>1</v>
      </c>
      <c r="Z26" s="84">
        <v>1</v>
      </c>
      <c r="AA26" s="24"/>
      <c r="AB26" s="24"/>
      <c r="AC26" s="24">
        <v>1</v>
      </c>
      <c r="AD26" s="24">
        <v>1</v>
      </c>
      <c r="AE26" s="24">
        <v>2</v>
      </c>
      <c r="AF26" s="24"/>
      <c r="AG26" s="24">
        <v>1</v>
      </c>
      <c r="AH26" s="24">
        <v>1</v>
      </c>
      <c r="AI26" s="24"/>
      <c r="AJ26" s="24">
        <v>1</v>
      </c>
      <c r="AK26" s="24">
        <v>1</v>
      </c>
      <c r="AL26" s="24">
        <v>1</v>
      </c>
      <c r="AM26" s="24">
        <v>1</v>
      </c>
      <c r="AN26" s="24"/>
      <c r="AO26" s="24">
        <v>1</v>
      </c>
      <c r="AP26" s="24">
        <v>1</v>
      </c>
      <c r="AQ26" s="24">
        <v>1</v>
      </c>
      <c r="AR26" s="24">
        <v>1</v>
      </c>
      <c r="AS26" s="24">
        <v>1</v>
      </c>
      <c r="AT26" s="68">
        <v>1</v>
      </c>
      <c r="AU26" s="14"/>
      <c r="AV26" s="113">
        <v>0</v>
      </c>
      <c r="AW26" s="113">
        <v>0</v>
      </c>
      <c r="AX26" s="113">
        <v>0</v>
      </c>
      <c r="AY26" s="113">
        <v>0</v>
      </c>
      <c r="AZ26" s="113">
        <v>0</v>
      </c>
      <c r="BA26" s="113">
        <v>0</v>
      </c>
      <c r="BB26" s="113">
        <v>0</v>
      </c>
      <c r="BC26" s="113">
        <v>0</v>
      </c>
      <c r="BD26" s="113">
        <v>0</v>
      </c>
      <c r="BE26" s="8">
        <f>E26+F26+G26+H26+I26+J26+K26+L26+M26+N26+O26+P26+Q26+R26+S26+T26+U26+X26+Y26+Z26+AA26+AB26+AC26+AD26+AE26+AF26+AG26+AH26+AI26+AJ26+AK26+AL26+AM26+AN26+AO26+AP26+AQ26+AR26+AS26</f>
        <v>33</v>
      </c>
      <c r="BF26" s="8">
        <f>SUM(E26:AS26)</f>
        <v>33</v>
      </c>
    </row>
    <row r="27" spans="1:58" x14ac:dyDescent="0.2">
      <c r="A27" s="134"/>
      <c r="B27" s="138" t="s">
        <v>194</v>
      </c>
      <c r="C27" s="163" t="s">
        <v>201</v>
      </c>
      <c r="D27" s="17" t="s">
        <v>7</v>
      </c>
      <c r="E27" s="6">
        <v>4</v>
      </c>
      <c r="F27" s="6">
        <v>4</v>
      </c>
      <c r="G27" s="6">
        <v>4</v>
      </c>
      <c r="H27" s="6">
        <v>4</v>
      </c>
      <c r="I27" s="6">
        <v>4</v>
      </c>
      <c r="J27" s="6">
        <v>4</v>
      </c>
      <c r="K27" s="6">
        <v>2</v>
      </c>
      <c r="L27" s="6">
        <v>4</v>
      </c>
      <c r="M27" s="6">
        <v>2</v>
      </c>
      <c r="N27" s="6">
        <v>4</v>
      </c>
      <c r="O27" s="6">
        <v>2</v>
      </c>
      <c r="P27" s="6">
        <v>4</v>
      </c>
      <c r="Q27" s="6">
        <v>2</v>
      </c>
      <c r="R27" s="6">
        <v>4</v>
      </c>
      <c r="S27" s="6">
        <v>2</v>
      </c>
      <c r="T27" s="6">
        <v>4</v>
      </c>
      <c r="U27" s="14"/>
      <c r="V27" s="113"/>
      <c r="W27" s="113"/>
      <c r="X27" s="6">
        <v>4</v>
      </c>
      <c r="Y27" s="83">
        <v>4</v>
      </c>
      <c r="Z27" s="83">
        <v>4</v>
      </c>
      <c r="AA27" s="6">
        <v>4</v>
      </c>
      <c r="AB27" s="6">
        <v>4</v>
      </c>
      <c r="AC27" s="6">
        <v>4</v>
      </c>
      <c r="AD27" s="6">
        <v>4</v>
      </c>
      <c r="AE27" s="6">
        <v>4</v>
      </c>
      <c r="AF27" s="6">
        <v>4</v>
      </c>
      <c r="AG27" s="6">
        <v>4</v>
      </c>
      <c r="AH27" s="6">
        <v>4</v>
      </c>
      <c r="AI27" s="6">
        <v>4</v>
      </c>
      <c r="AJ27" s="6">
        <v>4</v>
      </c>
      <c r="AK27" s="6">
        <v>4</v>
      </c>
      <c r="AL27" s="6">
        <v>4</v>
      </c>
      <c r="AM27" s="6">
        <v>2</v>
      </c>
      <c r="AN27" s="6">
        <v>4</v>
      </c>
      <c r="AO27" s="6">
        <v>4</v>
      </c>
      <c r="AP27" s="6">
        <v>4</v>
      </c>
      <c r="AQ27" s="6">
        <v>4</v>
      </c>
      <c r="AR27" s="6">
        <v>4</v>
      </c>
      <c r="AS27" s="6">
        <v>6</v>
      </c>
      <c r="AT27" s="68">
        <v>4</v>
      </c>
      <c r="AU27" s="14"/>
      <c r="AV27" s="113">
        <v>0</v>
      </c>
      <c r="AW27" s="113">
        <v>0</v>
      </c>
      <c r="AX27" s="113">
        <v>0</v>
      </c>
      <c r="AY27" s="113">
        <v>0</v>
      </c>
      <c r="AZ27" s="113">
        <v>0</v>
      </c>
      <c r="BA27" s="113">
        <v>0</v>
      </c>
      <c r="BB27" s="113">
        <v>0</v>
      </c>
      <c r="BC27" s="113">
        <v>0</v>
      </c>
      <c r="BD27" s="113">
        <v>0</v>
      </c>
      <c r="BE27" s="8">
        <f>E27+F27+G27+H27+I27+J27+K27+L27+M27+N27+O27+P27+Q27+R27+S27+T27+U27+X27+Y27+Z27+AA27+AB27+AC27+AD27+AE27+AF27+AG27+AH27+AI27+AJ27+AK27+AL27+AM27+AN27+AO27+AP27+AQ27+AR27+AS27</f>
        <v>142</v>
      </c>
      <c r="BF27" s="8"/>
    </row>
    <row r="28" spans="1:58" x14ac:dyDescent="0.2">
      <c r="A28" s="134"/>
      <c r="B28" s="138"/>
      <c r="C28" s="164"/>
      <c r="D28" s="17" t="s">
        <v>8</v>
      </c>
      <c r="E28" s="6">
        <v>2</v>
      </c>
      <c r="F28" s="6">
        <v>2</v>
      </c>
      <c r="G28" s="6">
        <v>2</v>
      </c>
      <c r="H28" s="6">
        <v>2</v>
      </c>
      <c r="I28" s="6">
        <v>2</v>
      </c>
      <c r="J28" s="6">
        <v>2</v>
      </c>
      <c r="K28" s="6">
        <v>1</v>
      </c>
      <c r="L28" s="6">
        <v>2</v>
      </c>
      <c r="M28" s="6">
        <v>1</v>
      </c>
      <c r="N28" s="6">
        <v>2</v>
      </c>
      <c r="O28" s="6">
        <v>1</v>
      </c>
      <c r="P28" s="6">
        <v>2</v>
      </c>
      <c r="Q28" s="6">
        <v>1</v>
      </c>
      <c r="R28" s="6">
        <v>2</v>
      </c>
      <c r="S28" s="6">
        <v>1</v>
      </c>
      <c r="T28" s="6">
        <v>2</v>
      </c>
      <c r="U28" s="14"/>
      <c r="V28" s="113"/>
      <c r="W28" s="113"/>
      <c r="X28" s="6">
        <v>2</v>
      </c>
      <c r="Y28" s="84">
        <v>2</v>
      </c>
      <c r="Z28" s="84">
        <v>2</v>
      </c>
      <c r="AA28" s="12">
        <v>2</v>
      </c>
      <c r="AB28" s="12">
        <v>2</v>
      </c>
      <c r="AC28" s="12">
        <v>2</v>
      </c>
      <c r="AD28" s="12">
        <v>2</v>
      </c>
      <c r="AE28" s="12">
        <v>2</v>
      </c>
      <c r="AF28" s="12">
        <v>2</v>
      </c>
      <c r="AG28" s="12">
        <v>2</v>
      </c>
      <c r="AH28" s="12">
        <v>2</v>
      </c>
      <c r="AI28" s="12">
        <v>2</v>
      </c>
      <c r="AJ28" s="12">
        <v>2</v>
      </c>
      <c r="AK28" s="12">
        <v>2</v>
      </c>
      <c r="AL28" s="12">
        <v>2</v>
      </c>
      <c r="AM28" s="12">
        <v>1</v>
      </c>
      <c r="AN28" s="12">
        <v>2</v>
      </c>
      <c r="AO28" s="12">
        <v>2</v>
      </c>
      <c r="AP28" s="12">
        <v>2</v>
      </c>
      <c r="AQ28" s="12">
        <v>2</v>
      </c>
      <c r="AR28" s="12">
        <v>2</v>
      </c>
      <c r="AS28" s="12">
        <v>3</v>
      </c>
      <c r="AT28" s="68">
        <v>2</v>
      </c>
      <c r="AU28" s="14"/>
      <c r="AV28" s="113">
        <v>0</v>
      </c>
      <c r="AW28" s="113">
        <v>0</v>
      </c>
      <c r="AX28" s="113">
        <v>0</v>
      </c>
      <c r="AY28" s="113">
        <v>0</v>
      </c>
      <c r="AZ28" s="113">
        <v>0</v>
      </c>
      <c r="BA28" s="113">
        <v>0</v>
      </c>
      <c r="BB28" s="113">
        <v>0</v>
      </c>
      <c r="BC28" s="113">
        <v>0</v>
      </c>
      <c r="BD28" s="113">
        <v>0</v>
      </c>
      <c r="BE28" s="8"/>
      <c r="BF28" s="8">
        <f>SUM(E28:AS28)</f>
        <v>71</v>
      </c>
    </row>
    <row r="29" spans="1:58" x14ac:dyDescent="0.2">
      <c r="A29" s="134"/>
      <c r="B29" s="138" t="s">
        <v>195</v>
      </c>
      <c r="C29" s="163" t="s">
        <v>31</v>
      </c>
      <c r="D29" s="17" t="s">
        <v>7</v>
      </c>
      <c r="E29" s="6">
        <v>2</v>
      </c>
      <c r="F29" s="6">
        <v>2</v>
      </c>
      <c r="G29" s="6">
        <v>2</v>
      </c>
      <c r="H29" s="6">
        <v>2</v>
      </c>
      <c r="I29" s="6">
        <v>2</v>
      </c>
      <c r="J29" s="6">
        <v>2</v>
      </c>
      <c r="K29" s="6">
        <v>2</v>
      </c>
      <c r="L29" s="17">
        <v>2</v>
      </c>
      <c r="M29" s="17">
        <v>2</v>
      </c>
      <c r="N29" s="17">
        <v>2</v>
      </c>
      <c r="O29" s="17">
        <v>2</v>
      </c>
      <c r="P29" s="17">
        <v>2</v>
      </c>
      <c r="Q29" s="17">
        <v>2</v>
      </c>
      <c r="R29" s="17">
        <v>2</v>
      </c>
      <c r="S29" s="17">
        <v>2</v>
      </c>
      <c r="T29" s="17">
        <v>2</v>
      </c>
      <c r="U29" s="95"/>
      <c r="V29" s="112"/>
      <c r="W29" s="112"/>
      <c r="X29" s="17">
        <v>2</v>
      </c>
      <c r="Y29" s="84">
        <v>2</v>
      </c>
      <c r="Z29" s="84">
        <v>2</v>
      </c>
      <c r="AA29" s="17">
        <v>2</v>
      </c>
      <c r="AB29" s="17">
        <v>2</v>
      </c>
      <c r="AC29" s="17">
        <v>4</v>
      </c>
      <c r="AD29" s="17"/>
      <c r="AE29" s="17"/>
      <c r="AF29" s="17"/>
      <c r="AG29" s="17">
        <v>2</v>
      </c>
      <c r="AH29" s="6">
        <v>2</v>
      </c>
      <c r="AI29" s="6">
        <v>2</v>
      </c>
      <c r="AJ29" s="6">
        <v>2</v>
      </c>
      <c r="AK29" s="6">
        <v>2</v>
      </c>
      <c r="AL29" s="17">
        <v>2</v>
      </c>
      <c r="AM29" s="6">
        <v>2</v>
      </c>
      <c r="AN29" s="6">
        <v>2</v>
      </c>
      <c r="AO29" s="6"/>
      <c r="AP29" s="6">
        <v>2</v>
      </c>
      <c r="AQ29" s="6">
        <v>2</v>
      </c>
      <c r="AR29" s="6">
        <v>2</v>
      </c>
      <c r="AS29" s="6">
        <v>2</v>
      </c>
      <c r="AT29" s="68">
        <v>2</v>
      </c>
      <c r="AU29" s="14"/>
      <c r="AV29" s="113">
        <v>0</v>
      </c>
      <c r="AW29" s="113">
        <v>0</v>
      </c>
      <c r="AX29" s="113">
        <v>0</v>
      </c>
      <c r="AY29" s="113">
        <v>0</v>
      </c>
      <c r="AZ29" s="113">
        <v>0</v>
      </c>
      <c r="BA29" s="113">
        <v>0</v>
      </c>
      <c r="BB29" s="113">
        <v>0</v>
      </c>
      <c r="BC29" s="113">
        <v>0</v>
      </c>
      <c r="BD29" s="113">
        <v>0</v>
      </c>
      <c r="BE29" s="8">
        <f>E29+F29+G29+H29+I29+J29+K29+L29+M29+N29+O29+P29+Q29+R29+S29+T29+U29+X29+Y29+Z29+AA29+AB29+AC29+AD29+AE29+AF29+AG29+AH29+AI29+AJ29+AK29+AL29+AM29+AN29+AO29+AP29+AQ29+AR29+AS29</f>
        <v>70</v>
      </c>
      <c r="BF29" s="8"/>
    </row>
    <row r="30" spans="1:58" x14ac:dyDescent="0.2">
      <c r="A30" s="134"/>
      <c r="B30" s="138"/>
      <c r="C30" s="164"/>
      <c r="D30" s="17" t="s">
        <v>8</v>
      </c>
      <c r="E30" s="6">
        <v>1</v>
      </c>
      <c r="F30" s="6">
        <v>1</v>
      </c>
      <c r="G30" s="6">
        <v>1</v>
      </c>
      <c r="H30" s="6">
        <v>1</v>
      </c>
      <c r="I30" s="6">
        <v>1</v>
      </c>
      <c r="J30" s="6">
        <v>1</v>
      </c>
      <c r="K30" s="6">
        <v>1</v>
      </c>
      <c r="L30" s="6">
        <v>1</v>
      </c>
      <c r="M30" s="6">
        <v>1</v>
      </c>
      <c r="N30" s="6">
        <v>1</v>
      </c>
      <c r="O30" s="6">
        <v>1</v>
      </c>
      <c r="P30" s="6">
        <v>1</v>
      </c>
      <c r="Q30" s="6">
        <v>1</v>
      </c>
      <c r="R30" s="6">
        <v>1</v>
      </c>
      <c r="S30" s="6">
        <v>1</v>
      </c>
      <c r="T30" s="6">
        <v>1</v>
      </c>
      <c r="U30" s="14"/>
      <c r="V30" s="113"/>
      <c r="W30" s="113"/>
      <c r="X30" s="6">
        <v>1</v>
      </c>
      <c r="Y30" s="84">
        <v>1</v>
      </c>
      <c r="Z30" s="84">
        <v>1</v>
      </c>
      <c r="AA30" s="12">
        <v>1</v>
      </c>
      <c r="AB30" s="12">
        <v>1</v>
      </c>
      <c r="AC30" s="12">
        <v>2</v>
      </c>
      <c r="AD30" s="12"/>
      <c r="AE30" s="12"/>
      <c r="AF30" s="12"/>
      <c r="AG30" s="12">
        <v>1</v>
      </c>
      <c r="AH30" s="12">
        <v>1</v>
      </c>
      <c r="AI30" s="12">
        <v>1</v>
      </c>
      <c r="AJ30" s="12">
        <v>1</v>
      </c>
      <c r="AK30" s="12">
        <v>1</v>
      </c>
      <c r="AL30" s="12">
        <v>1</v>
      </c>
      <c r="AM30" s="12">
        <v>1</v>
      </c>
      <c r="AN30" s="12">
        <v>1</v>
      </c>
      <c r="AO30" s="12"/>
      <c r="AP30" s="12">
        <v>1</v>
      </c>
      <c r="AQ30" s="12">
        <v>1</v>
      </c>
      <c r="AR30" s="12">
        <v>1</v>
      </c>
      <c r="AS30" s="12">
        <v>1</v>
      </c>
      <c r="AT30" s="68">
        <v>1</v>
      </c>
      <c r="AU30" s="14"/>
      <c r="AV30" s="113">
        <v>0</v>
      </c>
      <c r="AW30" s="113">
        <v>0</v>
      </c>
      <c r="AX30" s="113">
        <v>0</v>
      </c>
      <c r="AY30" s="113">
        <v>0</v>
      </c>
      <c r="AZ30" s="113">
        <v>0</v>
      </c>
      <c r="BA30" s="113">
        <v>0</v>
      </c>
      <c r="BB30" s="113">
        <v>0</v>
      </c>
      <c r="BC30" s="113">
        <v>0</v>
      </c>
      <c r="BD30" s="113">
        <v>0</v>
      </c>
      <c r="BE30" s="8"/>
      <c r="BF30" s="8">
        <f>SUM(E30:AS30)</f>
        <v>35</v>
      </c>
    </row>
    <row r="31" spans="1:58" x14ac:dyDescent="0.2">
      <c r="A31" s="134"/>
      <c r="B31" s="138" t="s">
        <v>209</v>
      </c>
      <c r="C31" s="163" t="s">
        <v>207</v>
      </c>
      <c r="D31" s="17" t="s">
        <v>7</v>
      </c>
      <c r="E31" s="6">
        <v>2</v>
      </c>
      <c r="F31" s="6">
        <v>2</v>
      </c>
      <c r="G31" s="6">
        <v>2</v>
      </c>
      <c r="H31" s="6">
        <v>2</v>
      </c>
      <c r="I31" s="6">
        <v>2</v>
      </c>
      <c r="J31" s="6">
        <v>2</v>
      </c>
      <c r="K31" s="6">
        <v>2</v>
      </c>
      <c r="L31" s="17">
        <v>2</v>
      </c>
      <c r="M31" s="17">
        <v>2</v>
      </c>
      <c r="N31" s="17">
        <v>2</v>
      </c>
      <c r="O31" s="17">
        <v>2</v>
      </c>
      <c r="P31" s="17">
        <v>2</v>
      </c>
      <c r="Q31" s="17">
        <v>2</v>
      </c>
      <c r="R31" s="17">
        <v>2</v>
      </c>
      <c r="S31" s="17">
        <v>2</v>
      </c>
      <c r="T31" s="17">
        <v>2</v>
      </c>
      <c r="U31" s="95"/>
      <c r="V31" s="112"/>
      <c r="W31" s="112"/>
      <c r="X31" s="17">
        <v>2</v>
      </c>
      <c r="Y31" s="84">
        <v>2</v>
      </c>
      <c r="Z31" s="84">
        <v>2</v>
      </c>
      <c r="AA31" s="17">
        <v>2</v>
      </c>
      <c r="AB31" s="17">
        <v>2</v>
      </c>
      <c r="AC31" s="17">
        <v>2</v>
      </c>
      <c r="AD31" s="17">
        <v>2</v>
      </c>
      <c r="AE31" s="17">
        <v>2</v>
      </c>
      <c r="AF31" s="17">
        <v>2</v>
      </c>
      <c r="AG31" s="17">
        <v>2</v>
      </c>
      <c r="AH31" s="17">
        <v>2</v>
      </c>
      <c r="AI31" s="17"/>
      <c r="AJ31" s="17"/>
      <c r="AK31" s="17">
        <v>2</v>
      </c>
      <c r="AL31" s="17">
        <v>2</v>
      </c>
      <c r="AM31" s="17">
        <v>2</v>
      </c>
      <c r="AN31" s="17">
        <v>4</v>
      </c>
      <c r="AO31" s="17"/>
      <c r="AP31" s="17"/>
      <c r="AQ31" s="17">
        <v>2</v>
      </c>
      <c r="AR31" s="17">
        <v>2</v>
      </c>
      <c r="AS31" s="17">
        <v>2</v>
      </c>
      <c r="AT31" s="68">
        <v>2</v>
      </c>
      <c r="AU31" s="14"/>
      <c r="AV31" s="113">
        <v>0</v>
      </c>
      <c r="AW31" s="113">
        <v>0</v>
      </c>
      <c r="AX31" s="113">
        <v>0</v>
      </c>
      <c r="AY31" s="113">
        <v>0</v>
      </c>
      <c r="AZ31" s="113">
        <v>0</v>
      </c>
      <c r="BA31" s="113">
        <v>0</v>
      </c>
      <c r="BB31" s="113">
        <v>0</v>
      </c>
      <c r="BC31" s="113">
        <v>0</v>
      </c>
      <c r="BD31" s="113">
        <v>0</v>
      </c>
      <c r="BE31" s="8">
        <f>E31+F31+G31+H31+I31+J31+K31+L31+M31+N31+O31+P31+Q31+R31+S31+T31+U31+X31+Y31+Z31+AA31+AB31+AC31+AD31+AE31+AF31+AG31+AH31+AI31+AJ31+AK31+AL31+AM31+AN31+AO31+AP31+AQ31+AR31+AS31</f>
        <v>70</v>
      </c>
      <c r="BF31" s="8"/>
    </row>
    <row r="32" spans="1:58" x14ac:dyDescent="0.2">
      <c r="A32" s="134"/>
      <c r="B32" s="138"/>
      <c r="C32" s="164"/>
      <c r="D32" s="17" t="s">
        <v>8</v>
      </c>
      <c r="E32" s="6">
        <v>1</v>
      </c>
      <c r="F32" s="6">
        <v>1</v>
      </c>
      <c r="G32" s="6">
        <v>1</v>
      </c>
      <c r="H32" s="6">
        <v>1</v>
      </c>
      <c r="I32" s="6">
        <v>1</v>
      </c>
      <c r="J32" s="6">
        <v>1</v>
      </c>
      <c r="K32" s="6">
        <v>1</v>
      </c>
      <c r="L32" s="6">
        <v>1</v>
      </c>
      <c r="M32" s="6">
        <v>1</v>
      </c>
      <c r="N32" s="6">
        <v>1</v>
      </c>
      <c r="O32" s="6">
        <v>1</v>
      </c>
      <c r="P32" s="6">
        <v>1</v>
      </c>
      <c r="Q32" s="6">
        <v>1</v>
      </c>
      <c r="R32" s="6">
        <v>1</v>
      </c>
      <c r="S32" s="6">
        <v>1</v>
      </c>
      <c r="T32" s="6">
        <v>1</v>
      </c>
      <c r="U32" s="14"/>
      <c r="V32" s="113"/>
      <c r="W32" s="113"/>
      <c r="X32" s="6">
        <v>1</v>
      </c>
      <c r="Y32" s="84">
        <v>1</v>
      </c>
      <c r="Z32" s="84">
        <v>1</v>
      </c>
      <c r="AA32" s="12">
        <v>1</v>
      </c>
      <c r="AB32" s="12">
        <v>1</v>
      </c>
      <c r="AC32" s="12">
        <v>1</v>
      </c>
      <c r="AD32" s="12">
        <v>1</v>
      </c>
      <c r="AE32" s="12">
        <v>1</v>
      </c>
      <c r="AF32" s="12">
        <v>1</v>
      </c>
      <c r="AG32" s="12">
        <v>1</v>
      </c>
      <c r="AH32" s="12">
        <v>1</v>
      </c>
      <c r="AI32" s="12"/>
      <c r="AJ32" s="12"/>
      <c r="AK32" s="12">
        <v>1</v>
      </c>
      <c r="AL32" s="12">
        <v>1</v>
      </c>
      <c r="AM32" s="12">
        <v>1</v>
      </c>
      <c r="AN32" s="12">
        <v>2</v>
      </c>
      <c r="AO32" s="12"/>
      <c r="AP32" s="12"/>
      <c r="AQ32" s="12">
        <v>1</v>
      </c>
      <c r="AR32" s="12">
        <v>1</v>
      </c>
      <c r="AS32" s="12">
        <v>1</v>
      </c>
      <c r="AT32" s="68">
        <v>1</v>
      </c>
      <c r="AU32" s="14"/>
      <c r="AV32" s="113">
        <v>0</v>
      </c>
      <c r="AW32" s="113">
        <v>0</v>
      </c>
      <c r="AX32" s="113">
        <v>0</v>
      </c>
      <c r="AY32" s="113">
        <v>0</v>
      </c>
      <c r="AZ32" s="113">
        <v>0</v>
      </c>
      <c r="BA32" s="113">
        <v>0</v>
      </c>
      <c r="BB32" s="113">
        <v>0</v>
      </c>
      <c r="BC32" s="113">
        <v>0</v>
      </c>
      <c r="BD32" s="113">
        <v>0</v>
      </c>
      <c r="BE32" s="8"/>
      <c r="BF32" s="8">
        <f>SUM(E32:AS32)</f>
        <v>35</v>
      </c>
    </row>
    <row r="33" spans="1:58" x14ac:dyDescent="0.2">
      <c r="A33" s="134"/>
      <c r="B33" s="138"/>
      <c r="C33" s="163"/>
      <c r="D33" s="17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14"/>
      <c r="V33" s="113"/>
      <c r="W33" s="113"/>
      <c r="X33" s="6"/>
      <c r="Y33" s="84"/>
      <c r="Z33" s="84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68"/>
      <c r="AU33" s="14"/>
      <c r="AV33" s="113">
        <v>0</v>
      </c>
      <c r="AW33" s="113">
        <v>0</v>
      </c>
      <c r="AX33" s="113">
        <v>0</v>
      </c>
      <c r="AY33" s="113">
        <v>0</v>
      </c>
      <c r="AZ33" s="113">
        <v>0</v>
      </c>
      <c r="BA33" s="113">
        <v>0</v>
      </c>
      <c r="BB33" s="113">
        <v>0</v>
      </c>
      <c r="BC33" s="113">
        <v>0</v>
      </c>
      <c r="BD33" s="113">
        <v>0</v>
      </c>
      <c r="BE33" s="8">
        <f>E33+F33+G33+H33+I33+J33+K33+L33+M33+N33+O33+P33+Q33+R33+S33+T33+U33+X33+Y33+Z33+AA33+AB33+AC33+AD33+AE33+AF33+AG33+AH33+AI33+AJ33+AK33+AL33+AM33+AN33+AO33+AP33+AQ33+AR33+AS33</f>
        <v>0</v>
      </c>
      <c r="BF33" s="8"/>
    </row>
    <row r="34" spans="1:58" x14ac:dyDescent="0.2">
      <c r="A34" s="134"/>
      <c r="B34" s="138"/>
      <c r="C34" s="164"/>
      <c r="D34" s="1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14"/>
      <c r="V34" s="113"/>
      <c r="W34" s="113"/>
      <c r="X34" s="6"/>
      <c r="Y34" s="84"/>
      <c r="Z34" s="84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6"/>
      <c r="AQ34" s="6"/>
      <c r="AR34" s="6"/>
      <c r="AS34" s="6"/>
      <c r="AT34" s="68"/>
      <c r="AU34" s="14"/>
      <c r="AV34" s="113">
        <v>0</v>
      </c>
      <c r="AW34" s="113">
        <v>0</v>
      </c>
      <c r="AX34" s="113">
        <v>0</v>
      </c>
      <c r="AY34" s="113">
        <v>0</v>
      </c>
      <c r="AZ34" s="113">
        <v>0</v>
      </c>
      <c r="BA34" s="113">
        <v>0</v>
      </c>
      <c r="BB34" s="113">
        <v>0</v>
      </c>
      <c r="BC34" s="113">
        <v>0</v>
      </c>
      <c r="BD34" s="113">
        <v>0</v>
      </c>
      <c r="BE34" s="8">
        <f t="shared" ref="BE34:BE39" si="5">E34+F34+G34+H34+I34+J34+K34+L34+M34+N34+O34+P34+Q34+R34+S34+T34+U34+X34+Y34+Z34+AA34+AB34+AC34+AD34+AE34+AF34+AG34+AH34+AI34+AJ34+AK34+AL34+AM34+AN34+AO34+AP34+AQ34+AR34+AS34</f>
        <v>0</v>
      </c>
      <c r="BF34" s="8">
        <f>SUM(E34:AS34)</f>
        <v>0</v>
      </c>
    </row>
    <row r="35" spans="1:58" x14ac:dyDescent="0.2">
      <c r="A35" s="134"/>
      <c r="B35" s="163"/>
      <c r="C35" s="163"/>
      <c r="D35" s="1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14"/>
      <c r="V35" s="113"/>
      <c r="W35" s="113"/>
      <c r="X35" s="6"/>
      <c r="Y35" s="84"/>
      <c r="Z35" s="84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6"/>
      <c r="AQ35" s="6"/>
      <c r="AR35" s="6"/>
      <c r="AS35" s="6"/>
      <c r="AT35" s="68"/>
      <c r="AU35" s="14"/>
      <c r="AV35" s="113"/>
      <c r="AW35" s="113"/>
      <c r="AX35" s="113"/>
      <c r="AY35" s="113"/>
      <c r="AZ35" s="113"/>
      <c r="BA35" s="113"/>
      <c r="BB35" s="113"/>
      <c r="BC35" s="113"/>
      <c r="BD35" s="113"/>
      <c r="BE35" s="8">
        <f t="shared" si="5"/>
        <v>0</v>
      </c>
      <c r="BF35" s="8"/>
    </row>
    <row r="36" spans="1:58" x14ac:dyDescent="0.2">
      <c r="A36" s="134"/>
      <c r="B36" s="164"/>
      <c r="C36" s="164"/>
      <c r="D36" s="1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14"/>
      <c r="V36" s="113"/>
      <c r="W36" s="113"/>
      <c r="X36" s="6"/>
      <c r="Y36" s="84"/>
      <c r="Z36" s="84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6"/>
      <c r="AQ36" s="6"/>
      <c r="AR36" s="6"/>
      <c r="AS36" s="6"/>
      <c r="AT36" s="68"/>
      <c r="AU36" s="14"/>
      <c r="AV36" s="113"/>
      <c r="AW36" s="113"/>
      <c r="AX36" s="113"/>
      <c r="AY36" s="113"/>
      <c r="AZ36" s="113"/>
      <c r="BA36" s="113"/>
      <c r="BB36" s="113"/>
      <c r="BC36" s="113"/>
      <c r="BD36" s="113"/>
      <c r="BE36" s="8">
        <f t="shared" si="5"/>
        <v>0</v>
      </c>
      <c r="BF36" s="8"/>
    </row>
    <row r="37" spans="1:58" x14ac:dyDescent="0.2">
      <c r="A37" s="134"/>
      <c r="B37" s="138"/>
      <c r="C37" s="163"/>
      <c r="D37" s="1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14"/>
      <c r="V37" s="113"/>
      <c r="W37" s="113"/>
      <c r="X37" s="6"/>
      <c r="Y37" s="84"/>
      <c r="Z37" s="84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68"/>
      <c r="AU37" s="14"/>
      <c r="AV37" s="113">
        <v>0</v>
      </c>
      <c r="AW37" s="113">
        <v>0</v>
      </c>
      <c r="AX37" s="113">
        <v>0</v>
      </c>
      <c r="AY37" s="113">
        <v>0</v>
      </c>
      <c r="AZ37" s="113">
        <v>0</v>
      </c>
      <c r="BA37" s="113">
        <v>0</v>
      </c>
      <c r="BB37" s="113">
        <v>0</v>
      </c>
      <c r="BC37" s="113">
        <v>0</v>
      </c>
      <c r="BD37" s="113">
        <v>0</v>
      </c>
      <c r="BE37" s="8">
        <f t="shared" si="5"/>
        <v>0</v>
      </c>
      <c r="BF37" s="8"/>
    </row>
    <row r="38" spans="1:58" x14ac:dyDescent="0.2">
      <c r="A38" s="134"/>
      <c r="B38" s="138"/>
      <c r="C38" s="164"/>
      <c r="D38" s="1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14"/>
      <c r="V38" s="113"/>
      <c r="W38" s="113"/>
      <c r="X38" s="6"/>
      <c r="Y38" s="84"/>
      <c r="Z38" s="84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68"/>
      <c r="AU38" s="14"/>
      <c r="AV38" s="113">
        <v>0</v>
      </c>
      <c r="AW38" s="113">
        <v>0</v>
      </c>
      <c r="AX38" s="113">
        <v>0</v>
      </c>
      <c r="AY38" s="113">
        <v>0</v>
      </c>
      <c r="AZ38" s="113">
        <v>0</v>
      </c>
      <c r="BA38" s="113">
        <v>0</v>
      </c>
      <c r="BB38" s="113">
        <v>0</v>
      </c>
      <c r="BC38" s="113">
        <v>0</v>
      </c>
      <c r="BD38" s="113">
        <v>0</v>
      </c>
      <c r="BE38" s="8">
        <f t="shared" si="5"/>
        <v>0</v>
      </c>
      <c r="BF38" s="8">
        <f>SUM(E38:AS38)</f>
        <v>0</v>
      </c>
    </row>
    <row r="39" spans="1:58" x14ac:dyDescent="0.2">
      <c r="A39" s="134"/>
      <c r="B39" s="144" t="s">
        <v>197</v>
      </c>
      <c r="C39" s="146" t="s">
        <v>196</v>
      </c>
      <c r="D39" s="85"/>
      <c r="E39" s="50">
        <f>E41+E43</f>
        <v>2</v>
      </c>
      <c r="F39" s="50">
        <f t="shared" ref="F39:U40" si="6">F41+F43</f>
        <v>2</v>
      </c>
      <c r="G39" s="50">
        <f t="shared" si="6"/>
        <v>0</v>
      </c>
      <c r="H39" s="50">
        <f t="shared" si="6"/>
        <v>0</v>
      </c>
      <c r="I39" s="50">
        <f t="shared" si="6"/>
        <v>2</v>
      </c>
      <c r="J39" s="50">
        <f t="shared" si="6"/>
        <v>0</v>
      </c>
      <c r="K39" s="50">
        <f t="shared" si="6"/>
        <v>2</v>
      </c>
      <c r="L39" s="50">
        <f t="shared" si="6"/>
        <v>0</v>
      </c>
      <c r="M39" s="50">
        <f t="shared" si="6"/>
        <v>2</v>
      </c>
      <c r="N39" s="50">
        <f t="shared" si="6"/>
        <v>0</v>
      </c>
      <c r="O39" s="50">
        <f t="shared" si="6"/>
        <v>2</v>
      </c>
      <c r="P39" s="50">
        <f t="shared" si="6"/>
        <v>0</v>
      </c>
      <c r="Q39" s="50">
        <f t="shared" si="6"/>
        <v>2</v>
      </c>
      <c r="R39" s="50">
        <f t="shared" si="6"/>
        <v>0</v>
      </c>
      <c r="S39" s="50">
        <f t="shared" si="6"/>
        <v>2</v>
      </c>
      <c r="T39" s="50">
        <f t="shared" si="6"/>
        <v>0</v>
      </c>
      <c r="U39" s="14"/>
      <c r="V39" s="113"/>
      <c r="W39" s="113"/>
      <c r="X39" s="50">
        <f>X41+X43</f>
        <v>2</v>
      </c>
      <c r="Y39" s="50">
        <f t="shared" ref="Y39:AT40" si="7">Y41+Y43</f>
        <v>0</v>
      </c>
      <c r="Z39" s="50">
        <f t="shared" si="7"/>
        <v>2</v>
      </c>
      <c r="AA39" s="50">
        <f t="shared" si="7"/>
        <v>0</v>
      </c>
      <c r="AB39" s="50">
        <f t="shared" si="7"/>
        <v>2</v>
      </c>
      <c r="AC39" s="50">
        <f t="shared" si="7"/>
        <v>2</v>
      </c>
      <c r="AD39" s="50">
        <f t="shared" si="7"/>
        <v>0</v>
      </c>
      <c r="AE39" s="50">
        <f t="shared" si="7"/>
        <v>2</v>
      </c>
      <c r="AF39" s="50">
        <f t="shared" si="7"/>
        <v>2</v>
      </c>
      <c r="AG39" s="50">
        <f t="shared" si="7"/>
        <v>0</v>
      </c>
      <c r="AH39" s="50">
        <f t="shared" si="7"/>
        <v>2</v>
      </c>
      <c r="AI39" s="50">
        <f t="shared" si="7"/>
        <v>0</v>
      </c>
      <c r="AJ39" s="50">
        <f t="shared" si="7"/>
        <v>0</v>
      </c>
      <c r="AK39" s="50">
        <f t="shared" si="7"/>
        <v>0</v>
      </c>
      <c r="AL39" s="50">
        <f t="shared" si="7"/>
        <v>0</v>
      </c>
      <c r="AM39" s="50">
        <f t="shared" si="7"/>
        <v>0</v>
      </c>
      <c r="AN39" s="50">
        <f t="shared" si="7"/>
        <v>0</v>
      </c>
      <c r="AO39" s="50">
        <f t="shared" si="7"/>
        <v>0</v>
      </c>
      <c r="AP39" s="50">
        <f t="shared" si="7"/>
        <v>2</v>
      </c>
      <c r="AQ39" s="50">
        <f t="shared" si="7"/>
        <v>0</v>
      </c>
      <c r="AR39" s="50">
        <f t="shared" si="7"/>
        <v>0</v>
      </c>
      <c r="AS39" s="50">
        <f t="shared" si="7"/>
        <v>0</v>
      </c>
      <c r="AT39" s="50">
        <f t="shared" si="7"/>
        <v>0</v>
      </c>
      <c r="AU39" s="14"/>
      <c r="AV39" s="113"/>
      <c r="AW39" s="113"/>
      <c r="AX39" s="113"/>
      <c r="AY39" s="113"/>
      <c r="AZ39" s="113"/>
      <c r="BA39" s="113"/>
      <c r="BB39" s="113"/>
      <c r="BC39" s="113"/>
      <c r="BD39" s="113"/>
      <c r="BE39" s="8">
        <f t="shared" si="5"/>
        <v>32</v>
      </c>
      <c r="BF39" s="8"/>
    </row>
    <row r="40" spans="1:58" x14ac:dyDescent="0.2">
      <c r="A40" s="134"/>
      <c r="B40" s="145"/>
      <c r="C40" s="147"/>
      <c r="D40" s="85"/>
      <c r="E40" s="50">
        <f>E42+E44</f>
        <v>1</v>
      </c>
      <c r="F40" s="50">
        <f t="shared" si="6"/>
        <v>1</v>
      </c>
      <c r="G40" s="50">
        <f t="shared" si="6"/>
        <v>0</v>
      </c>
      <c r="H40" s="50">
        <f t="shared" si="6"/>
        <v>0</v>
      </c>
      <c r="I40" s="50">
        <f t="shared" si="6"/>
        <v>1</v>
      </c>
      <c r="J40" s="50">
        <f t="shared" si="6"/>
        <v>0</v>
      </c>
      <c r="K40" s="50">
        <f t="shared" si="6"/>
        <v>1</v>
      </c>
      <c r="L40" s="50">
        <f t="shared" si="6"/>
        <v>0</v>
      </c>
      <c r="M40" s="50">
        <f t="shared" si="6"/>
        <v>1</v>
      </c>
      <c r="N40" s="50">
        <f t="shared" si="6"/>
        <v>0</v>
      </c>
      <c r="O40" s="50">
        <f t="shared" si="6"/>
        <v>1</v>
      </c>
      <c r="P40" s="50">
        <f t="shared" si="6"/>
        <v>0</v>
      </c>
      <c r="Q40" s="50">
        <f t="shared" si="6"/>
        <v>1</v>
      </c>
      <c r="R40" s="50">
        <f t="shared" si="6"/>
        <v>0</v>
      </c>
      <c r="S40" s="50">
        <f t="shared" si="6"/>
        <v>1</v>
      </c>
      <c r="T40" s="50">
        <f t="shared" si="6"/>
        <v>0</v>
      </c>
      <c r="U40" s="14"/>
      <c r="V40" s="113"/>
      <c r="W40" s="113"/>
      <c r="X40" s="50">
        <f>X42+X44</f>
        <v>1</v>
      </c>
      <c r="Y40" s="50">
        <f t="shared" si="7"/>
        <v>0</v>
      </c>
      <c r="Z40" s="50">
        <f t="shared" si="7"/>
        <v>1</v>
      </c>
      <c r="AA40" s="50">
        <f t="shared" si="7"/>
        <v>0</v>
      </c>
      <c r="AB40" s="50">
        <f t="shared" si="7"/>
        <v>1</v>
      </c>
      <c r="AC40" s="50">
        <f t="shared" si="7"/>
        <v>1</v>
      </c>
      <c r="AD40" s="50">
        <f t="shared" si="7"/>
        <v>0</v>
      </c>
      <c r="AE40" s="50">
        <f t="shared" si="7"/>
        <v>1</v>
      </c>
      <c r="AF40" s="50">
        <f t="shared" si="7"/>
        <v>1</v>
      </c>
      <c r="AG40" s="50">
        <f t="shared" si="7"/>
        <v>0</v>
      </c>
      <c r="AH40" s="50">
        <f t="shared" si="7"/>
        <v>1</v>
      </c>
      <c r="AI40" s="50">
        <f t="shared" si="7"/>
        <v>0</v>
      </c>
      <c r="AJ40" s="50">
        <f t="shared" si="7"/>
        <v>0</v>
      </c>
      <c r="AK40" s="50">
        <f t="shared" si="7"/>
        <v>0</v>
      </c>
      <c r="AL40" s="50">
        <f t="shared" si="7"/>
        <v>0</v>
      </c>
      <c r="AM40" s="50">
        <f t="shared" si="7"/>
        <v>0</v>
      </c>
      <c r="AN40" s="50">
        <f t="shared" si="7"/>
        <v>0</v>
      </c>
      <c r="AO40" s="50">
        <f t="shared" si="7"/>
        <v>0</v>
      </c>
      <c r="AP40" s="50">
        <f t="shared" si="7"/>
        <v>1</v>
      </c>
      <c r="AQ40" s="50">
        <f t="shared" si="7"/>
        <v>0</v>
      </c>
      <c r="AR40" s="50">
        <f t="shared" si="7"/>
        <v>0</v>
      </c>
      <c r="AS40" s="50">
        <f t="shared" si="7"/>
        <v>0</v>
      </c>
      <c r="AT40" s="50">
        <f t="shared" si="7"/>
        <v>0</v>
      </c>
      <c r="AU40" s="14"/>
      <c r="AV40" s="113"/>
      <c r="AW40" s="113"/>
      <c r="AX40" s="113"/>
      <c r="AY40" s="113"/>
      <c r="AZ40" s="113"/>
      <c r="BA40" s="113"/>
      <c r="BB40" s="113"/>
      <c r="BC40" s="113"/>
      <c r="BD40" s="113"/>
      <c r="BE40" s="8"/>
      <c r="BF40" s="8"/>
    </row>
    <row r="41" spans="1:58" ht="26.25" customHeight="1" x14ac:dyDescent="0.2">
      <c r="A41" s="134"/>
      <c r="B41" s="165"/>
      <c r="C41" s="165" t="s">
        <v>210</v>
      </c>
      <c r="D41" s="17" t="s">
        <v>7</v>
      </c>
      <c r="E41" s="68">
        <v>2</v>
      </c>
      <c r="F41" s="68">
        <v>2</v>
      </c>
      <c r="G41" s="68"/>
      <c r="H41" s="68"/>
      <c r="I41" s="68">
        <v>2</v>
      </c>
      <c r="J41" s="68"/>
      <c r="K41" s="68">
        <v>2</v>
      </c>
      <c r="L41" s="68"/>
      <c r="M41" s="68">
        <v>2</v>
      </c>
      <c r="N41" s="68"/>
      <c r="O41" s="68">
        <v>2</v>
      </c>
      <c r="P41" s="68"/>
      <c r="Q41" s="68">
        <v>2</v>
      </c>
      <c r="R41" s="68"/>
      <c r="S41" s="68">
        <v>2</v>
      </c>
      <c r="T41" s="68"/>
      <c r="U41" s="14"/>
      <c r="V41" s="113"/>
      <c r="W41" s="113"/>
      <c r="X41" s="68">
        <v>2</v>
      </c>
      <c r="Y41" s="84"/>
      <c r="Z41" s="84">
        <v>2</v>
      </c>
      <c r="AA41" s="24"/>
      <c r="AB41" s="24">
        <v>2</v>
      </c>
      <c r="AC41" s="24">
        <v>2</v>
      </c>
      <c r="AD41" s="24"/>
      <c r="AE41" s="24">
        <v>2</v>
      </c>
      <c r="AF41" s="24">
        <v>2</v>
      </c>
      <c r="AG41" s="24"/>
      <c r="AH41" s="24">
        <v>2</v>
      </c>
      <c r="AI41" s="24"/>
      <c r="AJ41" s="24"/>
      <c r="AK41" s="24"/>
      <c r="AL41" s="24"/>
      <c r="AM41" s="24"/>
      <c r="AN41" s="24"/>
      <c r="AO41" s="24"/>
      <c r="AP41" s="24">
        <v>2</v>
      </c>
      <c r="AQ41" s="24"/>
      <c r="AR41" s="24"/>
      <c r="AS41" s="24"/>
      <c r="AT41" s="68"/>
      <c r="AU41" s="14"/>
      <c r="AV41" s="82"/>
      <c r="AW41" s="82"/>
      <c r="AX41" s="82"/>
      <c r="AY41" s="82"/>
      <c r="AZ41" s="82"/>
      <c r="BA41" s="82"/>
      <c r="BB41" s="82"/>
      <c r="BC41" s="82"/>
      <c r="BD41" s="82"/>
      <c r="BE41" s="8">
        <f>E41+F41+G41+H41+I41+J41+K41+L41+M41+N41+O41+P41+Q41+R41+S41+T41+U41+X41+Y41+Z41+AA41+AB41+AC41+AD41+AE41+AF41+AG41+AH41+AI41+AJ41+AK41+AL41+AM41+AN41+AO41+AP41+AQ41+AR41+AS41</f>
        <v>32</v>
      </c>
      <c r="BF41" s="8"/>
    </row>
    <row r="42" spans="1:58" ht="24" customHeight="1" x14ac:dyDescent="0.2">
      <c r="A42" s="134"/>
      <c r="B42" s="166"/>
      <c r="C42" s="166"/>
      <c r="D42" s="17" t="s">
        <v>8</v>
      </c>
      <c r="E42" s="68">
        <v>1</v>
      </c>
      <c r="F42" s="68">
        <v>1</v>
      </c>
      <c r="G42" s="68"/>
      <c r="H42" s="68"/>
      <c r="I42" s="68">
        <v>1</v>
      </c>
      <c r="J42" s="68"/>
      <c r="K42" s="68">
        <v>1</v>
      </c>
      <c r="L42" s="68"/>
      <c r="M42" s="68">
        <v>1</v>
      </c>
      <c r="N42" s="68"/>
      <c r="O42" s="68">
        <v>1</v>
      </c>
      <c r="P42" s="68"/>
      <c r="Q42" s="68">
        <v>1</v>
      </c>
      <c r="R42" s="68"/>
      <c r="S42" s="68">
        <v>1</v>
      </c>
      <c r="T42" s="68"/>
      <c r="U42" s="14"/>
      <c r="V42" s="113"/>
      <c r="W42" s="113"/>
      <c r="X42" s="68">
        <v>1</v>
      </c>
      <c r="Y42" s="84"/>
      <c r="Z42" s="84">
        <v>1</v>
      </c>
      <c r="AA42" s="24"/>
      <c r="AB42" s="24">
        <v>1</v>
      </c>
      <c r="AC42" s="24">
        <v>1</v>
      </c>
      <c r="AD42" s="24"/>
      <c r="AE42" s="24">
        <v>1</v>
      </c>
      <c r="AF42" s="24">
        <v>1</v>
      </c>
      <c r="AG42" s="24"/>
      <c r="AH42" s="24">
        <v>1</v>
      </c>
      <c r="AI42" s="24"/>
      <c r="AJ42" s="24"/>
      <c r="AK42" s="24"/>
      <c r="AL42" s="24"/>
      <c r="AM42" s="24"/>
      <c r="AN42" s="24"/>
      <c r="AO42" s="24"/>
      <c r="AP42" s="24">
        <v>1</v>
      </c>
      <c r="AQ42" s="24"/>
      <c r="AR42" s="24"/>
      <c r="AS42" s="24"/>
      <c r="AT42" s="68"/>
      <c r="AU42" s="14"/>
      <c r="AV42" s="82"/>
      <c r="AW42" s="82"/>
      <c r="AX42" s="82"/>
      <c r="AY42" s="82"/>
      <c r="AZ42" s="82"/>
      <c r="BA42" s="82"/>
      <c r="BB42" s="82"/>
      <c r="BC42" s="82"/>
      <c r="BD42" s="82"/>
      <c r="BE42" s="8">
        <f t="shared" ref="BE42:BE44" si="8">E42+F42+G42+H42+I42+J42+K42+L42+M42+N42+O42+P42+Q42+R42+S42+T42+U42+X42+Y42+Z42+AA42+AB42+AC42+AD42+AE42+AF42+AG42+AH42+AI42+AJ42+AK42+AL42+AM42+AN42+AO42+AP42+AQ42+AR42+AS42</f>
        <v>16</v>
      </c>
      <c r="BF42" s="8"/>
    </row>
    <row r="43" spans="1:58" x14ac:dyDescent="0.2">
      <c r="A43" s="134"/>
      <c r="B43" s="165"/>
      <c r="C43" s="165" t="s">
        <v>211</v>
      </c>
      <c r="D43" s="17" t="s">
        <v>7</v>
      </c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14"/>
      <c r="V43" s="113"/>
      <c r="W43" s="113"/>
      <c r="X43" s="68"/>
      <c r="Y43" s="84"/>
      <c r="Z43" s="8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68"/>
      <c r="AU43" s="14"/>
      <c r="AV43" s="82"/>
      <c r="AW43" s="82"/>
      <c r="AX43" s="82"/>
      <c r="AY43" s="82"/>
      <c r="AZ43" s="82"/>
      <c r="BA43" s="82"/>
      <c r="BB43" s="82"/>
      <c r="BC43" s="82"/>
      <c r="BD43" s="82"/>
      <c r="BE43" s="8">
        <f t="shared" si="8"/>
        <v>0</v>
      </c>
      <c r="BF43" s="8"/>
    </row>
    <row r="44" spans="1:58" x14ac:dyDescent="0.2">
      <c r="A44" s="134"/>
      <c r="B44" s="166"/>
      <c r="C44" s="166"/>
      <c r="D44" s="17" t="s">
        <v>8</v>
      </c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14"/>
      <c r="V44" s="82"/>
      <c r="W44" s="82"/>
      <c r="X44" s="68"/>
      <c r="Y44" s="84"/>
      <c r="Z44" s="8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68"/>
      <c r="AU44" s="14"/>
      <c r="AV44" s="82"/>
      <c r="AW44" s="82"/>
      <c r="AX44" s="82"/>
      <c r="AY44" s="82"/>
      <c r="AZ44" s="82"/>
      <c r="BA44" s="82"/>
      <c r="BB44" s="82"/>
      <c r="BC44" s="82"/>
      <c r="BD44" s="82"/>
      <c r="BE44" s="8">
        <f t="shared" si="8"/>
        <v>0</v>
      </c>
      <c r="BF44" s="8"/>
    </row>
    <row r="45" spans="1:58" x14ac:dyDescent="0.2">
      <c r="A45" s="134"/>
      <c r="B45" s="136" t="s">
        <v>24</v>
      </c>
      <c r="C45" s="136"/>
      <c r="D45" s="136"/>
      <c r="E45" s="8">
        <f>E5+E39</f>
        <v>36</v>
      </c>
      <c r="F45" s="8">
        <f t="shared" ref="F45:T45" si="9">F5+F39</f>
        <v>36</v>
      </c>
      <c r="G45" s="8">
        <f t="shared" si="9"/>
        <v>36</v>
      </c>
      <c r="H45" s="8">
        <f t="shared" si="9"/>
        <v>36</v>
      </c>
      <c r="I45" s="8">
        <f t="shared" si="9"/>
        <v>36</v>
      </c>
      <c r="J45" s="8">
        <f t="shared" si="9"/>
        <v>36</v>
      </c>
      <c r="K45" s="8">
        <f t="shared" si="9"/>
        <v>36</v>
      </c>
      <c r="L45" s="8">
        <f t="shared" si="9"/>
        <v>36</v>
      </c>
      <c r="M45" s="8">
        <f t="shared" si="9"/>
        <v>36</v>
      </c>
      <c r="N45" s="8">
        <f t="shared" si="9"/>
        <v>36</v>
      </c>
      <c r="O45" s="8">
        <f t="shared" si="9"/>
        <v>36</v>
      </c>
      <c r="P45" s="8">
        <f t="shared" si="9"/>
        <v>36</v>
      </c>
      <c r="Q45" s="8">
        <f t="shared" si="9"/>
        <v>36</v>
      </c>
      <c r="R45" s="8">
        <f t="shared" si="9"/>
        <v>36</v>
      </c>
      <c r="S45" s="8">
        <f t="shared" si="9"/>
        <v>36</v>
      </c>
      <c r="T45" s="8">
        <f t="shared" si="9"/>
        <v>36</v>
      </c>
      <c r="U45" s="14"/>
      <c r="V45" s="82">
        <f t="shared" ref="V45:Y45" si="10">V5+V23+V39</f>
        <v>0</v>
      </c>
      <c r="W45" s="82">
        <f t="shared" si="10"/>
        <v>0</v>
      </c>
      <c r="X45" s="8">
        <f>X5+X39</f>
        <v>36</v>
      </c>
      <c r="Y45" s="8">
        <f t="shared" ref="Y45:AT45" si="11">Y5+Y39</f>
        <v>36</v>
      </c>
      <c r="Z45" s="8">
        <f t="shared" si="11"/>
        <v>36</v>
      </c>
      <c r="AA45" s="8">
        <f t="shared" si="11"/>
        <v>36</v>
      </c>
      <c r="AB45" s="8">
        <f t="shared" si="11"/>
        <v>36</v>
      </c>
      <c r="AC45" s="8">
        <f t="shared" si="11"/>
        <v>36</v>
      </c>
      <c r="AD45" s="8">
        <f t="shared" si="11"/>
        <v>36</v>
      </c>
      <c r="AE45" s="8">
        <f t="shared" si="11"/>
        <v>36</v>
      </c>
      <c r="AF45" s="8">
        <f t="shared" si="11"/>
        <v>36</v>
      </c>
      <c r="AG45" s="8">
        <f t="shared" si="11"/>
        <v>36</v>
      </c>
      <c r="AH45" s="8">
        <f t="shared" si="11"/>
        <v>36</v>
      </c>
      <c r="AI45" s="8">
        <f t="shared" si="11"/>
        <v>36</v>
      </c>
      <c r="AJ45" s="8">
        <f t="shared" si="11"/>
        <v>36</v>
      </c>
      <c r="AK45" s="8">
        <f t="shared" si="11"/>
        <v>36</v>
      </c>
      <c r="AL45" s="8">
        <f t="shared" si="11"/>
        <v>36</v>
      </c>
      <c r="AM45" s="8">
        <f t="shared" si="11"/>
        <v>36</v>
      </c>
      <c r="AN45" s="8">
        <f t="shared" si="11"/>
        <v>36</v>
      </c>
      <c r="AO45" s="8">
        <f t="shared" si="11"/>
        <v>36</v>
      </c>
      <c r="AP45" s="8">
        <f t="shared" si="11"/>
        <v>36</v>
      </c>
      <c r="AQ45" s="8">
        <f t="shared" si="11"/>
        <v>36</v>
      </c>
      <c r="AR45" s="8">
        <f t="shared" si="11"/>
        <v>36</v>
      </c>
      <c r="AS45" s="8">
        <f t="shared" si="11"/>
        <v>36</v>
      </c>
      <c r="AT45" s="8">
        <f t="shared" si="11"/>
        <v>36</v>
      </c>
      <c r="AU45" s="14"/>
      <c r="AV45" s="113">
        <v>0</v>
      </c>
      <c r="AW45" s="113">
        <v>0</v>
      </c>
      <c r="AX45" s="113">
        <v>0</v>
      </c>
      <c r="AY45" s="113">
        <v>0</v>
      </c>
      <c r="AZ45" s="113">
        <v>0</v>
      </c>
      <c r="BA45" s="113">
        <v>0</v>
      </c>
      <c r="BB45" s="113">
        <v>0</v>
      </c>
      <c r="BC45" s="113">
        <v>0</v>
      </c>
      <c r="BD45" s="113">
        <v>0</v>
      </c>
      <c r="BE45" s="8">
        <v>1404</v>
      </c>
      <c r="BF45" s="8"/>
    </row>
    <row r="46" spans="1:58" x14ac:dyDescent="0.2">
      <c r="A46" s="134"/>
      <c r="B46" s="149" t="s">
        <v>25</v>
      </c>
      <c r="C46" s="149"/>
      <c r="D46" s="149"/>
      <c r="E46" s="16">
        <f>E6+E40</f>
        <v>18</v>
      </c>
      <c r="F46" s="16">
        <f t="shared" ref="F46:T46" si="12">F6+F40</f>
        <v>18</v>
      </c>
      <c r="G46" s="16">
        <f t="shared" si="12"/>
        <v>18</v>
      </c>
      <c r="H46" s="16">
        <f t="shared" si="12"/>
        <v>18</v>
      </c>
      <c r="I46" s="16">
        <f t="shared" si="12"/>
        <v>18</v>
      </c>
      <c r="J46" s="16">
        <f t="shared" si="12"/>
        <v>18</v>
      </c>
      <c r="K46" s="16">
        <f t="shared" si="12"/>
        <v>18</v>
      </c>
      <c r="L46" s="16">
        <f t="shared" si="12"/>
        <v>18</v>
      </c>
      <c r="M46" s="16">
        <f t="shared" si="12"/>
        <v>18</v>
      </c>
      <c r="N46" s="16">
        <f t="shared" si="12"/>
        <v>18</v>
      </c>
      <c r="O46" s="16">
        <f t="shared" si="12"/>
        <v>18</v>
      </c>
      <c r="P46" s="16">
        <f t="shared" si="12"/>
        <v>18</v>
      </c>
      <c r="Q46" s="16">
        <f t="shared" si="12"/>
        <v>18</v>
      </c>
      <c r="R46" s="16">
        <f t="shared" si="12"/>
        <v>18</v>
      </c>
      <c r="S46" s="16">
        <f t="shared" si="12"/>
        <v>18</v>
      </c>
      <c r="T46" s="16">
        <f t="shared" si="12"/>
        <v>18</v>
      </c>
      <c r="U46" s="57"/>
      <c r="V46" s="187">
        <f>V6+V24+V40</f>
        <v>0</v>
      </c>
      <c r="W46" s="187">
        <f>W6+W24+W40</f>
        <v>0</v>
      </c>
      <c r="X46" s="16">
        <f>X6+X40</f>
        <v>18</v>
      </c>
      <c r="Y46" s="16">
        <f t="shared" ref="Y46:AT46" si="13">Y6+Y40</f>
        <v>18</v>
      </c>
      <c r="Z46" s="16">
        <f t="shared" si="13"/>
        <v>18</v>
      </c>
      <c r="AA46" s="16">
        <f t="shared" si="13"/>
        <v>18</v>
      </c>
      <c r="AB46" s="16">
        <f t="shared" si="13"/>
        <v>18</v>
      </c>
      <c r="AC46" s="16">
        <f t="shared" si="13"/>
        <v>18</v>
      </c>
      <c r="AD46" s="16">
        <f t="shared" si="13"/>
        <v>18</v>
      </c>
      <c r="AE46" s="16">
        <f t="shared" si="13"/>
        <v>18</v>
      </c>
      <c r="AF46" s="16">
        <f t="shared" si="13"/>
        <v>18</v>
      </c>
      <c r="AG46" s="16">
        <f t="shared" si="13"/>
        <v>18</v>
      </c>
      <c r="AH46" s="16">
        <f t="shared" si="13"/>
        <v>18</v>
      </c>
      <c r="AI46" s="16">
        <f t="shared" si="13"/>
        <v>18</v>
      </c>
      <c r="AJ46" s="16">
        <f t="shared" si="13"/>
        <v>18</v>
      </c>
      <c r="AK46" s="16">
        <f t="shared" si="13"/>
        <v>18</v>
      </c>
      <c r="AL46" s="16">
        <f t="shared" si="13"/>
        <v>18</v>
      </c>
      <c r="AM46" s="16">
        <f t="shared" si="13"/>
        <v>18</v>
      </c>
      <c r="AN46" s="16">
        <f t="shared" si="13"/>
        <v>18</v>
      </c>
      <c r="AO46" s="16">
        <f t="shared" si="13"/>
        <v>18</v>
      </c>
      <c r="AP46" s="16">
        <f t="shared" si="13"/>
        <v>18</v>
      </c>
      <c r="AQ46" s="16">
        <f t="shared" si="13"/>
        <v>18</v>
      </c>
      <c r="AR46" s="16">
        <f t="shared" si="13"/>
        <v>18</v>
      </c>
      <c r="AS46" s="16">
        <f t="shared" si="13"/>
        <v>18</v>
      </c>
      <c r="AT46" s="16">
        <f t="shared" si="13"/>
        <v>18</v>
      </c>
      <c r="AU46" s="14"/>
      <c r="AV46" s="113">
        <v>0</v>
      </c>
      <c r="AW46" s="113">
        <v>0</v>
      </c>
      <c r="AX46" s="113">
        <v>0</v>
      </c>
      <c r="AY46" s="113">
        <v>0</v>
      </c>
      <c r="AZ46" s="113">
        <v>0</v>
      </c>
      <c r="BA46" s="113">
        <v>0</v>
      </c>
      <c r="BB46" s="113">
        <v>0</v>
      </c>
      <c r="BC46" s="113">
        <v>0</v>
      </c>
      <c r="BD46" s="113">
        <v>0</v>
      </c>
      <c r="BE46" s="8">
        <f t="shared" ref="BE46" si="14">E46+F46+G46+H46+I46+J46+K46+L46+M46+N46+O46+P46+Q46+R46+S46+T46+U46+X46+Y46+Z46+AA46+AB46+AC46+AD46+AE46+AF46+AG46+AH46+AI46+AJ46+AK46+AL46+AM46+AN46+AO46+AP46+AQ46+AR46+AS46</f>
        <v>684</v>
      </c>
      <c r="BF46" s="8">
        <f>SUM(BF7:BF45)</f>
        <v>491</v>
      </c>
    </row>
    <row r="47" spans="1:58" x14ac:dyDescent="0.2">
      <c r="A47" s="135"/>
      <c r="B47" s="149" t="s">
        <v>17</v>
      </c>
      <c r="C47" s="149"/>
      <c r="D47" s="149"/>
      <c r="E47" s="8">
        <f>SUM(E45:E46)</f>
        <v>54</v>
      </c>
      <c r="F47" s="8">
        <f t="shared" ref="F47:AT47" si="15">SUM(F45:F46)</f>
        <v>54</v>
      </c>
      <c r="G47" s="8">
        <f t="shared" si="15"/>
        <v>54</v>
      </c>
      <c r="H47" s="8">
        <f t="shared" si="15"/>
        <v>54</v>
      </c>
      <c r="I47" s="8">
        <f t="shared" si="15"/>
        <v>54</v>
      </c>
      <c r="J47" s="8">
        <f t="shared" si="15"/>
        <v>54</v>
      </c>
      <c r="K47" s="8">
        <f t="shared" si="15"/>
        <v>54</v>
      </c>
      <c r="L47" s="8">
        <f t="shared" si="15"/>
        <v>54</v>
      </c>
      <c r="M47" s="8">
        <f t="shared" si="15"/>
        <v>54</v>
      </c>
      <c r="N47" s="8">
        <f t="shared" si="15"/>
        <v>54</v>
      </c>
      <c r="O47" s="8">
        <f t="shared" si="15"/>
        <v>54</v>
      </c>
      <c r="P47" s="8">
        <f t="shared" si="15"/>
        <v>54</v>
      </c>
      <c r="Q47" s="8">
        <f t="shared" si="15"/>
        <v>54</v>
      </c>
      <c r="R47" s="8">
        <f t="shared" si="15"/>
        <v>54</v>
      </c>
      <c r="S47" s="8">
        <f t="shared" si="15"/>
        <v>54</v>
      </c>
      <c r="T47" s="8">
        <f t="shared" si="15"/>
        <v>54</v>
      </c>
      <c r="U47" s="14"/>
      <c r="V47" s="82">
        <f t="shared" si="15"/>
        <v>0</v>
      </c>
      <c r="W47" s="82">
        <f t="shared" si="15"/>
        <v>0</v>
      </c>
      <c r="X47" s="8">
        <f t="shared" si="15"/>
        <v>54</v>
      </c>
      <c r="Y47" s="8">
        <f t="shared" si="15"/>
        <v>54</v>
      </c>
      <c r="Z47" s="8">
        <f t="shared" si="15"/>
        <v>54</v>
      </c>
      <c r="AA47" s="8">
        <f t="shared" si="15"/>
        <v>54</v>
      </c>
      <c r="AB47" s="8">
        <f t="shared" si="15"/>
        <v>54</v>
      </c>
      <c r="AC47" s="8">
        <f t="shared" si="15"/>
        <v>54</v>
      </c>
      <c r="AD47" s="8">
        <f t="shared" si="15"/>
        <v>54</v>
      </c>
      <c r="AE47" s="8">
        <f t="shared" si="15"/>
        <v>54</v>
      </c>
      <c r="AF47" s="8">
        <f t="shared" si="15"/>
        <v>54</v>
      </c>
      <c r="AG47" s="8">
        <f t="shared" si="15"/>
        <v>54</v>
      </c>
      <c r="AH47" s="8">
        <f t="shared" si="15"/>
        <v>54</v>
      </c>
      <c r="AI47" s="8">
        <f t="shared" si="15"/>
        <v>54</v>
      </c>
      <c r="AJ47" s="8">
        <f t="shared" si="15"/>
        <v>54</v>
      </c>
      <c r="AK47" s="8">
        <f t="shared" si="15"/>
        <v>54</v>
      </c>
      <c r="AL47" s="8">
        <f t="shared" si="15"/>
        <v>54</v>
      </c>
      <c r="AM47" s="8">
        <f t="shared" si="15"/>
        <v>54</v>
      </c>
      <c r="AN47" s="8">
        <f t="shared" si="15"/>
        <v>54</v>
      </c>
      <c r="AO47" s="8">
        <f t="shared" si="15"/>
        <v>54</v>
      </c>
      <c r="AP47" s="8">
        <f t="shared" si="15"/>
        <v>54</v>
      </c>
      <c r="AQ47" s="8">
        <f t="shared" si="15"/>
        <v>54</v>
      </c>
      <c r="AR47" s="8">
        <f t="shared" si="15"/>
        <v>54</v>
      </c>
      <c r="AS47" s="8">
        <f t="shared" si="15"/>
        <v>54</v>
      </c>
      <c r="AT47" s="8">
        <f t="shared" si="15"/>
        <v>54</v>
      </c>
      <c r="AU47" s="14"/>
      <c r="AV47" s="113">
        <v>0</v>
      </c>
      <c r="AW47" s="113">
        <v>0</v>
      </c>
      <c r="AX47" s="113">
        <v>0</v>
      </c>
      <c r="AY47" s="113">
        <v>0</v>
      </c>
      <c r="AZ47" s="113">
        <v>0</v>
      </c>
      <c r="BA47" s="113">
        <v>0</v>
      </c>
      <c r="BB47" s="113">
        <v>0</v>
      </c>
      <c r="BC47" s="113">
        <v>0</v>
      </c>
      <c r="BD47" s="113">
        <v>0</v>
      </c>
      <c r="BE47" s="184">
        <v>1404</v>
      </c>
      <c r="BF47" s="185"/>
    </row>
    <row r="48" spans="1:58" customFormat="1" x14ac:dyDescent="0.2">
      <c r="AR48" t="s">
        <v>58</v>
      </c>
    </row>
    <row r="49" spans="1:25" customFormat="1" x14ac:dyDescent="0.2"/>
    <row r="50" spans="1:25" customFormat="1" x14ac:dyDescent="0.2">
      <c r="W50" s="114"/>
      <c r="Y50" t="s">
        <v>28</v>
      </c>
    </row>
    <row r="52" spans="1:25" x14ac:dyDescent="0.2">
      <c r="W52" s="76"/>
      <c r="Y52" s="1" t="s">
        <v>29</v>
      </c>
    </row>
    <row r="53" spans="1:25" x14ac:dyDescent="0.2">
      <c r="A53" s="3" t="s">
        <v>20</v>
      </c>
    </row>
  </sheetData>
  <mergeCells count="52">
    <mergeCell ref="BF2:BF4"/>
    <mergeCell ref="E3:BD3"/>
    <mergeCell ref="A2:A4"/>
    <mergeCell ref="B2:B4"/>
    <mergeCell ref="C2:C4"/>
    <mergeCell ref="D2:D4"/>
    <mergeCell ref="BE2:BE4"/>
    <mergeCell ref="A5:A47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9:B20"/>
    <mergeCell ref="C19:C20"/>
    <mergeCell ref="B21:B22"/>
    <mergeCell ref="C21:C22"/>
    <mergeCell ref="B17:B18"/>
    <mergeCell ref="C17:C18"/>
    <mergeCell ref="B23:B24"/>
    <mergeCell ref="C23:C24"/>
    <mergeCell ref="B25:B26"/>
    <mergeCell ref="C25:C26"/>
    <mergeCell ref="B27:B28"/>
    <mergeCell ref="C27:C28"/>
    <mergeCell ref="B29:B30"/>
    <mergeCell ref="C29:C30"/>
    <mergeCell ref="B31:B32"/>
    <mergeCell ref="C31:C32"/>
    <mergeCell ref="B33:B34"/>
    <mergeCell ref="C33:C34"/>
    <mergeCell ref="B35:B36"/>
    <mergeCell ref="C35:C36"/>
    <mergeCell ref="BE47:BF47"/>
    <mergeCell ref="B37:B38"/>
    <mergeCell ref="C37:C38"/>
    <mergeCell ref="B39:B40"/>
    <mergeCell ref="C39:C40"/>
    <mergeCell ref="B41:B42"/>
    <mergeCell ref="C41:C42"/>
    <mergeCell ref="B43:B44"/>
    <mergeCell ref="C43:C44"/>
    <mergeCell ref="B45:D45"/>
    <mergeCell ref="B46:D46"/>
    <mergeCell ref="B47:D47"/>
  </mergeCells>
  <hyperlinks>
    <hyperlink ref="A53" location="_ftnref1" display="_ftnref1"/>
  </hyperlinks>
  <pageMargins left="0.75" right="0.75" top="1" bottom="1" header="0.5" footer="0.5"/>
  <pageSetup paperSize="9" scale="8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учебный (4курс)  </vt:lpstr>
      <vt:lpstr>учебный (3курс) 2023-24 </vt:lpstr>
      <vt:lpstr>учебный (2курс) 2023-24</vt:lpstr>
      <vt:lpstr>учебный (1курс)  2023-24 уч </vt:lpstr>
      <vt:lpstr>'учебный (1курс)  2023-24 уч '!_ftn1</vt:lpstr>
      <vt:lpstr>'учебный (2курс) 2023-24'!_ftn1</vt:lpstr>
      <vt:lpstr>'учебный (3курс) 2023-24 '!_ftn1</vt:lpstr>
      <vt:lpstr>'учебный (4курс)  '!_ftn1</vt:lpstr>
      <vt:lpstr>'учебный (1курс)  2023-24 уч '!_ftnref1</vt:lpstr>
      <vt:lpstr>'учебный (2курс) 2023-24'!_ftnref1</vt:lpstr>
      <vt:lpstr>'учебный (3курс) 2023-24 '!_ftnref1</vt:lpstr>
      <vt:lpstr>'учебный (4курс)  '!_ftnref1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Ткачева</dc:creator>
  <cp:lastModifiedBy>Пользователь</cp:lastModifiedBy>
  <cp:lastPrinted>2019-08-08T06:33:50Z</cp:lastPrinted>
  <dcterms:created xsi:type="dcterms:W3CDTF">2011-01-28T09:41:23Z</dcterms:created>
  <dcterms:modified xsi:type="dcterms:W3CDTF">2023-07-26T07:43:08Z</dcterms:modified>
</cp:coreProperties>
</file>